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stemafiea.sharepoint.com/sites/CSC-CONTABILIDADE/Documentos Compartilhados/PC'S/2024/12. DEZEMBRO/PORTAL DA TRANSPARÊNCIA/"/>
    </mc:Choice>
  </mc:AlternateContent>
  <xr:revisionPtr revIDLastSave="0" documentId="8_{5B578D2A-94C8-4D5F-BD8B-DE2DA94B06D7}" xr6:coauthVersionLast="47" xr6:coauthVersionMax="47" xr10:uidLastSave="{00000000-0000-0000-0000-000000000000}"/>
  <bookViews>
    <workbookView xWindow="0" yWindow="4980" windowWidth="15465" windowHeight="8145" xr2:uid="{76B1722E-B514-4E48-95DC-6A6B2306469C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3" i="1" l="1"/>
  <c r="C123" i="1"/>
  <c r="C119" i="1"/>
  <c r="E66" i="1"/>
  <c r="C66" i="1"/>
  <c r="C63" i="1"/>
  <c r="E59" i="1"/>
  <c r="C59" i="1"/>
  <c r="E47" i="1"/>
  <c r="C47" i="1"/>
  <c r="C44" i="1"/>
  <c r="I21" i="1"/>
  <c r="I20" i="1"/>
  <c r="E17" i="1"/>
  <c r="E23" i="1" s="1"/>
  <c r="I15" i="1"/>
  <c r="I14" i="1"/>
  <c r="G13" i="1"/>
  <c r="G17" i="1" s="1"/>
  <c r="G19" i="1" s="1"/>
  <c r="G23" i="1" s="1"/>
  <c r="C13" i="1"/>
  <c r="I11" i="1"/>
  <c r="I13" i="1" l="1"/>
  <c r="I17" i="1" s="1"/>
  <c r="C17" i="1"/>
  <c r="C19" i="1"/>
  <c r="I19" i="1" l="1"/>
  <c r="I23" i="1" s="1"/>
  <c r="C23" i="1"/>
</calcChain>
</file>

<file path=xl/sharedStrings.xml><?xml version="1.0" encoding="utf-8"?>
<sst xmlns="http://schemas.openxmlformats.org/spreadsheetml/2006/main" count="329" uniqueCount="123">
  <si>
    <t>Patrimônio 
Líquido</t>
  </si>
  <si>
    <t>Ajuste de 
Avaliação 
Patrimonial</t>
  </si>
  <si>
    <t>Resultado 
do 
Exercício</t>
  </si>
  <si>
    <t>Total</t>
  </si>
  <si>
    <t>Saldo em 31 de dezembro de 2022</t>
  </si>
  <si>
    <t>Transferências</t>
  </si>
  <si>
    <t>Ajuste de Avaliação Patrimonial</t>
  </si>
  <si>
    <t>Superávit do Período/Exercício</t>
  </si>
  <si>
    <t>Saldo em 31 de dezembro de 2023</t>
  </si>
  <si>
    <t>Saldo em 31 de dezembro de 2024</t>
  </si>
  <si>
    <t>_________________________________________________________________</t>
  </si>
  <si>
    <t>As notas explicativas integram as demonstrações contábeis.</t>
  </si>
  <si>
    <t>__________________________________   ______________________________</t>
  </si>
  <si>
    <t xml:space="preserve"> CARLOS ALBERTO PACHECO PAES                  ANA ROSA TORRES</t>
  </si>
  <si>
    <t xml:space="preserve">              DIRETOR REGIONAL                                    CONTADORA</t>
  </si>
  <si>
    <t xml:space="preserve">                    348.718.104-53                                        CRC/AL 7134/O-8</t>
  </si>
  <si>
    <t>RECEITA</t>
  </si>
  <si>
    <t>DESPESA</t>
  </si>
  <si>
    <t>EXTRA - 5</t>
  </si>
  <si>
    <t>EXTRA - 6</t>
  </si>
  <si>
    <t>RESULTADO</t>
  </si>
  <si>
    <t>DEPRECIAÇÃO INICIAL</t>
  </si>
  <si>
    <t>-</t>
  </si>
  <si>
    <t>AMORTIZAÇÃO INICIAL</t>
  </si>
  <si>
    <t>Resultado Inicial</t>
  </si>
  <si>
    <t>DEPRECIAÇÃO FINAL</t>
  </si>
  <si>
    <t>AMORTIZAÇÃO FINAL</t>
  </si>
  <si>
    <t>Resultado Final</t>
  </si>
  <si>
    <t>PECLD INICIAL</t>
  </si>
  <si>
    <t>PECLD FINAL</t>
  </si>
  <si>
    <t>BAIXA DE BENS IMÓVEIS</t>
  </si>
  <si>
    <t>BAIXA DE BENS MÓVEIS</t>
  </si>
  <si>
    <t>BAIXA DE BENS INTANGÍVEIS</t>
  </si>
  <si>
    <t>BAIXA REAVALIAÇÃO DE BENS IMÓVEIS</t>
  </si>
  <si>
    <t>BAIXA REAVALIAÇÃO DE BENS MÓVEIS</t>
  </si>
  <si>
    <t>CLIENTES CP - INICIAL</t>
  </si>
  <si>
    <t>CLIENTES LP - INICIAL</t>
  </si>
  <si>
    <t>CLIENTES CP - FINAL</t>
  </si>
  <si>
    <t>CLIENTES LP - FINAL</t>
  </si>
  <si>
    <t>EMP E FINANC CONCEDIDOS CP - INICIAL</t>
  </si>
  <si>
    <t>EMP E FINANC CONCEDIDOS CP - FINAL</t>
  </si>
  <si>
    <t>CRÉDITOS A RECEBER INICIAL</t>
  </si>
  <si>
    <t>CRÉDITOS A RECEBER FINAL</t>
  </si>
  <si>
    <t>( - ) CLIENTES</t>
  </si>
  <si>
    <t>( - ) PECLD</t>
  </si>
  <si>
    <t>( - ) EMP E FIN CONCEDIDOS (CP)</t>
  </si>
  <si>
    <t>ESTOQUES INICIAL</t>
  </si>
  <si>
    <t>ESTOQUES FINAL</t>
  </si>
  <si>
    <t>VALORES A APROPRIAR INICIAL</t>
  </si>
  <si>
    <t>VALORES A APROPRIAR FINAL</t>
  </si>
  <si>
    <t>DESPESAS ANTECIPADAS INICIAL</t>
  </si>
  <si>
    <t>DESPESAS ANTECIPADAS FINAL</t>
  </si>
  <si>
    <t>DEPÓSITOS E EMP COMPULSÓRIOS INICIAL</t>
  </si>
  <si>
    <t>DEPÓSITOS E EMP COMPULSÓRIOS FINAL</t>
  </si>
  <si>
    <t>DEPÓSITOS P/ RECURSOS JUDICIAIS INICIAL</t>
  </si>
  <si>
    <t>DEPÓSITOS P/ RECURSOS JUDICIAIS FINAL</t>
  </si>
  <si>
    <t>RECEITAS A RECEBER INICIAL</t>
  </si>
  <si>
    <t>RECEITAS A RECEBER FINAL</t>
  </si>
  <si>
    <t>EMP E FINANC CONCEDIDOS LP - INICIAL</t>
  </si>
  <si>
    <t>EMP E FINANC CONCEDIDOS LP - FINAL</t>
  </si>
  <si>
    <t>OUTROS CRÉDITOS E VALORES INICIAL</t>
  </si>
  <si>
    <t>OUTROS CRÉDITOS E VALORES FINAL</t>
  </si>
  <si>
    <t>INVESTIMENTOS INICIAL</t>
  </si>
  <si>
    <t>INVESTIMENTOS FINAL</t>
  </si>
  <si>
    <t>BENS IMÓVEIS INICIAL</t>
  </si>
  <si>
    <t>BENS MÓVEIS INICIAL</t>
  </si>
  <si>
    <t>IMOBILIZADO EM ANDAMENTO INICIAL</t>
  </si>
  <si>
    <t>BENS IMÓVEIS FINAL</t>
  </si>
  <si>
    <t>BENS MÓVEIS FINAL</t>
  </si>
  <si>
    <t>IMOBILIZADO EM ANDAMENTO FINAL</t>
  </si>
  <si>
    <t>MARCAS E PATENTES INICIAL</t>
  </si>
  <si>
    <t>DIREITOS AUTORAIS INICIAL</t>
  </si>
  <si>
    <t>DIREITO USO LINHA TELEFONICA INICIAL</t>
  </si>
  <si>
    <t>DIREITO USO SOFTWARE INICIAL</t>
  </si>
  <si>
    <t>DIREITO DE EXPLORAÇÃO INICIAL</t>
  </si>
  <si>
    <t>MARCAS E PATENTES FINAL</t>
  </si>
  <si>
    <t>DIREITOS AUTORAIS FINAL</t>
  </si>
  <si>
    <t>DIREITO USO LINHA TELEFONICA FINAL</t>
  </si>
  <si>
    <t>DIREITO USO SOFTWARE FINAL</t>
  </si>
  <si>
    <t>DIREITO DE EXPLORAÇÃO FINAL</t>
  </si>
  <si>
    <t>DIFERIDO INICIAL</t>
  </si>
  <si>
    <t>DIFERIDO FINAL</t>
  </si>
  <si>
    <t>CONTAS A PAGAR INICIAL</t>
  </si>
  <si>
    <t>CONTAS A PAGAR FINAL</t>
  </si>
  <si>
    <t>FORNECEDORES INICIAL</t>
  </si>
  <si>
    <t>FORNECEDORES FINAL</t>
  </si>
  <si>
    <t>IMPOSTO, TAXA E CONTRIB. INICIAL</t>
  </si>
  <si>
    <t>IMPOSTO, TAXA E CONTRIB. FINAL</t>
  </si>
  <si>
    <t>SALÁRIOS A PAGAR INICIAL</t>
  </si>
  <si>
    <t>SALÁRIOS A PAGAR FINAL</t>
  </si>
  <si>
    <t>PROV FÉRIAS E 13º INICIAL</t>
  </si>
  <si>
    <t>PROV FÉRIAS E 13º FINAL</t>
  </si>
  <si>
    <t>RETENÇÃO DEPÓSITO EM GARANTIA INICIAL</t>
  </si>
  <si>
    <t>RETENÇÃO DEPÓSITO EM GARANTIA FINAL</t>
  </si>
  <si>
    <t>DEPTO CONTA MOVIMENTO INICIAL</t>
  </si>
  <si>
    <t>DEPTO CONTA MOVIMENTO FINAL</t>
  </si>
  <si>
    <t>CONVENIO ARRECADAÇÃO DIRETA INICIAL</t>
  </si>
  <si>
    <t>CONVENIO ARRECADAÇÃO DIRETA FINAL</t>
  </si>
  <si>
    <t>EMP E FINANC OBTIDOS CP - INICIAL</t>
  </si>
  <si>
    <t>EMP E FINANC OBTIDOS CP - FINAL</t>
  </si>
  <si>
    <t>SISTEMA INDUSTRIA INICIAL</t>
  </si>
  <si>
    <t>SISTEMA INDUSTRIA FINAL</t>
  </si>
  <si>
    <t>CONVENIOS E ACORDOS INICIAL</t>
  </si>
  <si>
    <t>CONVENIOS E ACORDOS FINAL</t>
  </si>
  <si>
    <t>CONTA CORRENTE PASSIVA INICIAL</t>
  </si>
  <si>
    <t>CONTA CORRENTE PASSIVA FINAL</t>
  </si>
  <si>
    <t>RESTOS A PAGAR INICIAL</t>
  </si>
  <si>
    <t>RESTOS A PAGAR FINAL</t>
  </si>
  <si>
    <t>OUTRAS OBRIGAÇÕES INICIAL</t>
  </si>
  <si>
    <t>OUTRAS OBRIGAÇÕES FINAL</t>
  </si>
  <si>
    <t>EMP E FINANC OBTIDOS LP - INICIAL</t>
  </si>
  <si>
    <t>EMP E FINANC OBTIDOS LP - FINAL</t>
  </si>
  <si>
    <t>FUNDO FINANCEIRO CONSTITUIDO INICIAL</t>
  </si>
  <si>
    <t>FUNDO FINANCEIRO CONSTITUIDO FINAL</t>
  </si>
  <si>
    <t>DEPÓSITO EM GARANTIA LP - INICIAL</t>
  </si>
  <si>
    <t>DEPÓSITO EM GARANTIA LP - FINAL</t>
  </si>
  <si>
    <t>CONTINGÊNCIAS INICIAL</t>
  </si>
  <si>
    <t>CONTINGÊNCIAS FINAL</t>
  </si>
  <si>
    <t>CNPJ: 03.798.361/0001-13</t>
  </si>
  <si>
    <t>DEMONSTRAÇÃO DAS MUTAÇÕES DO PATRIMÔNIO LÍQUIDO</t>
  </si>
  <si>
    <t>Exercícios findos em 31 de dezembro de 2024</t>
  </si>
  <si>
    <r>
      <t>(</t>
    </r>
    <r>
      <rPr>
        <i/>
        <sz val="12"/>
        <color theme="1"/>
        <rFont val="Times New Roman"/>
        <family val="1"/>
      </rPr>
      <t>Em Reais</t>
    </r>
    <r>
      <rPr>
        <sz val="12"/>
        <color theme="1"/>
        <rFont val="Times New Roman"/>
        <family val="1"/>
      </rPr>
      <t>)</t>
    </r>
  </si>
  <si>
    <t>SERVIÇO NACIONAL DE APRENDIZAGEM INDUSTRIAL - SENAI-DR/AL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</si>
</sst>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.00_ ;\(#,##0.00\)\ 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i/>
      <sz val="10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43" fontId="4" fillId="0" borderId="1" xfId="0" applyNumberFormat="1" applyFont="1" applyBorder="1" applyAlignment="1">
      <alignment horizontal="right"/>
    </xf>
    <xf numFmtId="164" fontId="5" fillId="0" borderId="0" xfId="0" applyNumberFormat="1" applyFont="1"/>
    <xf numFmtId="164" fontId="5" fillId="0" borderId="1" xfId="0" applyNumberFormat="1" applyFont="1" applyBorder="1"/>
    <xf numFmtId="0" fontId="1" fillId="0" borderId="0" xfId="0" applyFont="1" applyAlignment="1">
      <alignment horizontal="left"/>
    </xf>
    <xf numFmtId="164" fontId="6" fillId="0" borderId="0" xfId="0" applyNumberFormat="1" applyFont="1" applyAlignment="1">
      <alignment horizontal="right"/>
    </xf>
    <xf numFmtId="164" fontId="6" fillId="0" borderId="0" xfId="0" applyNumberFormat="1" applyFont="1"/>
    <xf numFmtId="0" fontId="1" fillId="0" borderId="0" xfId="0" applyFont="1" applyAlignment="1">
      <alignment horizontal="left" indent="1"/>
    </xf>
    <xf numFmtId="43" fontId="6" fillId="0" borderId="0" xfId="0" applyNumberFormat="1" applyFont="1" applyAlignment="1">
      <alignment horizontal="right"/>
    </xf>
    <xf numFmtId="165" fontId="6" fillId="0" borderId="0" xfId="0" applyNumberFormat="1" applyFont="1"/>
    <xf numFmtId="43" fontId="6" fillId="0" borderId="0" xfId="0" applyNumberFormat="1" applyFont="1"/>
    <xf numFmtId="43" fontId="4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 indent="2"/>
    </xf>
    <xf numFmtId="39" fontId="1" fillId="0" borderId="0" xfId="0" applyNumberFormat="1" applyFont="1" applyAlignment="1">
      <alignment horizontal="right"/>
    </xf>
    <xf numFmtId="0" fontId="2" fillId="0" borderId="0" xfId="0" applyFont="1" applyAlignment="1">
      <alignment horizontal="left" indent="1"/>
    </xf>
    <xf numFmtId="39" fontId="2" fillId="0" borderId="0" xfId="0" applyNumberFormat="1" applyFont="1" applyAlignment="1">
      <alignment horizontal="right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0502C-2236-4130-9BAE-C071D0931BBB}">
  <dimension ref="A1:I219"/>
  <sheetViews>
    <sheetView showGridLines="0" tabSelected="1" workbookViewId="0">
      <selection activeCell="A7" sqref="A7"/>
    </sheetView>
  </sheetViews>
  <sheetFormatPr defaultColWidth="9.140625" defaultRowHeight="12.75" x14ac:dyDescent="0.2"/>
  <cols>
    <col min="1" max="1" width="29.7109375" style="1" customWidth="1"/>
    <col min="2" max="2" width="0.7109375" style="1" customWidth="1"/>
    <col min="3" max="3" width="12.85546875" style="1" bestFit="1" customWidth="1"/>
    <col min="4" max="4" width="0.7109375" style="1" customWidth="1"/>
    <col min="5" max="5" width="12.85546875" style="1" bestFit="1" customWidth="1"/>
    <col min="6" max="6" width="0.7109375" style="1" customWidth="1"/>
    <col min="7" max="7" width="12.42578125" style="1" bestFit="1" customWidth="1"/>
    <col min="8" max="8" width="0.7109375" style="1" customWidth="1"/>
    <col min="9" max="9" width="11.28515625" style="1" bestFit="1" customWidth="1"/>
    <col min="10" max="16384" width="9.140625" style="1"/>
  </cols>
  <sheetData>
    <row r="1" spans="1:9" ht="15.75" x14ac:dyDescent="0.2">
      <c r="A1" s="29" t="s">
        <v>122</v>
      </c>
      <c r="B1" s="29"/>
      <c r="C1" s="29"/>
      <c r="D1" s="29"/>
      <c r="E1" s="29"/>
      <c r="F1" s="29"/>
      <c r="G1" s="29"/>
      <c r="H1" s="29"/>
      <c r="I1" s="29"/>
    </row>
    <row r="2" spans="1:9" ht="15.75" x14ac:dyDescent="0.2">
      <c r="A2" s="29" t="s">
        <v>118</v>
      </c>
      <c r="B2" s="29"/>
      <c r="C2" s="29"/>
      <c r="D2" s="29"/>
      <c r="E2" s="29"/>
      <c r="F2" s="29"/>
      <c r="G2" s="29"/>
      <c r="H2" s="29"/>
      <c r="I2" s="29"/>
    </row>
    <row r="3" spans="1:9" ht="15.75" x14ac:dyDescent="0.2">
      <c r="A3" s="28"/>
    </row>
    <row r="4" spans="1:9" ht="15.75" x14ac:dyDescent="0.2">
      <c r="A4" s="29" t="s">
        <v>119</v>
      </c>
      <c r="B4" s="29"/>
      <c r="C4" s="29"/>
      <c r="D4" s="29"/>
      <c r="E4" s="29"/>
      <c r="F4" s="29"/>
      <c r="G4" s="29"/>
      <c r="H4" s="29"/>
      <c r="I4" s="29"/>
    </row>
    <row r="5" spans="1:9" ht="15.75" x14ac:dyDescent="0.2">
      <c r="A5" s="29" t="s">
        <v>120</v>
      </c>
      <c r="B5" s="29"/>
      <c r="C5" s="29"/>
      <c r="D5" s="29"/>
      <c r="E5" s="29"/>
      <c r="F5" s="29"/>
      <c r="G5" s="29"/>
      <c r="H5" s="29"/>
      <c r="I5" s="29"/>
    </row>
    <row r="6" spans="1:9" ht="15.75" x14ac:dyDescent="0.2">
      <c r="A6" s="30" t="s">
        <v>121</v>
      </c>
      <c r="B6" s="30"/>
      <c r="C6" s="30"/>
      <c r="D6" s="30"/>
      <c r="E6" s="30"/>
      <c r="F6" s="30"/>
      <c r="G6" s="30"/>
      <c r="H6" s="30"/>
      <c r="I6" s="30"/>
    </row>
    <row r="9" spans="1:9" ht="38.25" x14ac:dyDescent="0.2">
      <c r="C9" s="2" t="s">
        <v>0</v>
      </c>
      <c r="D9" s="3"/>
      <c r="E9" s="2" t="s">
        <v>1</v>
      </c>
      <c r="F9" s="4"/>
      <c r="G9" s="5" t="s">
        <v>2</v>
      </c>
      <c r="H9" s="4"/>
      <c r="I9" s="4" t="s">
        <v>3</v>
      </c>
    </row>
    <row r="10" spans="1:9" x14ac:dyDescent="0.2">
      <c r="C10" s="3"/>
      <c r="D10" s="3"/>
      <c r="E10" s="3"/>
    </row>
    <row r="11" spans="1:9" ht="13.5" thickBot="1" x14ac:dyDescent="0.25">
      <c r="A11" s="6" t="s">
        <v>4</v>
      </c>
      <c r="B11" s="7"/>
      <c r="C11" s="8">
        <v>17897951.949999999</v>
      </c>
      <c r="D11" s="9"/>
      <c r="E11" s="10">
        <v>0</v>
      </c>
      <c r="F11" s="11"/>
      <c r="G11" s="12">
        <v>20565333.699999999</v>
      </c>
      <c r="H11" s="11"/>
      <c r="I11" s="12">
        <f>G11+E11+C11</f>
        <v>38463285.649999999</v>
      </c>
    </row>
    <row r="12" spans="1:9" ht="13.5" thickTop="1" x14ac:dyDescent="0.2">
      <c r="A12" s="13"/>
      <c r="B12" s="13"/>
      <c r="C12" s="14"/>
      <c r="D12" s="14"/>
      <c r="E12" s="14"/>
      <c r="F12" s="15"/>
      <c r="G12" s="15"/>
      <c r="H12" s="15"/>
      <c r="I12" s="15"/>
    </row>
    <row r="13" spans="1:9" x14ac:dyDescent="0.2">
      <c r="A13" s="16" t="s">
        <v>5</v>
      </c>
      <c r="B13" s="16"/>
      <c r="C13" s="14">
        <f>G11</f>
        <v>20565333.699999999</v>
      </c>
      <c r="D13" s="14"/>
      <c r="E13" s="17">
        <v>0</v>
      </c>
      <c r="F13" s="15"/>
      <c r="G13" s="18">
        <f>-G11</f>
        <v>-20565333.699999999</v>
      </c>
      <c r="H13" s="15"/>
      <c r="I13" s="19">
        <f>C13+E13+G13</f>
        <v>0</v>
      </c>
    </row>
    <row r="14" spans="1:9" x14ac:dyDescent="0.2">
      <c r="A14" s="16" t="s">
        <v>6</v>
      </c>
      <c r="B14" s="16"/>
      <c r="C14" s="17">
        <v>0</v>
      </c>
      <c r="D14" s="14"/>
      <c r="E14" s="17">
        <v>0</v>
      </c>
      <c r="F14" s="15"/>
      <c r="G14" s="19">
        <v>0</v>
      </c>
      <c r="H14" s="15"/>
      <c r="I14" s="19">
        <f>C14+E14+G14</f>
        <v>0</v>
      </c>
    </row>
    <row r="15" spans="1:9" x14ac:dyDescent="0.2">
      <c r="A15" s="16" t="s">
        <v>7</v>
      </c>
      <c r="B15" s="16"/>
      <c r="C15" s="17">
        <v>0</v>
      </c>
      <c r="D15" s="14"/>
      <c r="E15" s="17">
        <v>0</v>
      </c>
      <c r="F15" s="15"/>
      <c r="G15" s="15">
        <v>12387685.630000001</v>
      </c>
      <c r="H15" s="15"/>
      <c r="I15" s="15">
        <f>C15+E15+G15</f>
        <v>12387685.630000001</v>
      </c>
    </row>
    <row r="16" spans="1:9" x14ac:dyDescent="0.2">
      <c r="A16" s="13"/>
      <c r="B16" s="13"/>
      <c r="C16" s="14"/>
      <c r="D16" s="14"/>
      <c r="E16" s="14"/>
      <c r="F16" s="15"/>
      <c r="G16" s="15"/>
      <c r="H16" s="15"/>
      <c r="I16" s="15"/>
    </row>
    <row r="17" spans="1:9" ht="13.5" thickBot="1" x14ac:dyDescent="0.25">
      <c r="A17" s="6" t="s">
        <v>8</v>
      </c>
      <c r="B17" s="7"/>
      <c r="C17" s="8">
        <f>C11+C13+C14+C15</f>
        <v>38463285.649999999</v>
      </c>
      <c r="D17" s="9"/>
      <c r="E17" s="10">
        <f>E11+E13+E14+E15</f>
        <v>0</v>
      </c>
      <c r="F17" s="15"/>
      <c r="G17" s="8">
        <f>G11+G13+G14+G15</f>
        <v>12387685.630000001</v>
      </c>
      <c r="H17" s="15"/>
      <c r="I17" s="8">
        <f>I11+I13+I14+I15</f>
        <v>50850971.280000001</v>
      </c>
    </row>
    <row r="18" spans="1:9" ht="13.5" thickTop="1" x14ac:dyDescent="0.2">
      <c r="A18" s="7"/>
      <c r="B18" s="7"/>
      <c r="C18" s="9"/>
      <c r="D18" s="9"/>
      <c r="E18" s="20"/>
      <c r="F18" s="15"/>
      <c r="G18" s="9"/>
      <c r="H18" s="15"/>
      <c r="I18" s="9"/>
    </row>
    <row r="19" spans="1:9" x14ac:dyDescent="0.2">
      <c r="A19" s="16" t="s">
        <v>5</v>
      </c>
      <c r="B19" s="16"/>
      <c r="C19" s="14">
        <f>G17</f>
        <v>12387685.630000001</v>
      </c>
      <c r="D19" s="14"/>
      <c r="E19" s="17">
        <v>0</v>
      </c>
      <c r="F19" s="15"/>
      <c r="G19" s="18">
        <f>-G17</f>
        <v>-12387685.630000001</v>
      </c>
      <c r="H19" s="15"/>
      <c r="I19" s="19">
        <f>C19+E19+G19</f>
        <v>0</v>
      </c>
    </row>
    <row r="20" spans="1:9" x14ac:dyDescent="0.2">
      <c r="A20" s="16" t="s">
        <v>6</v>
      </c>
      <c r="B20" s="16"/>
      <c r="C20" s="17">
        <v>0</v>
      </c>
      <c r="D20" s="14"/>
      <c r="E20" s="17">
        <v>0</v>
      </c>
      <c r="F20" s="15"/>
      <c r="G20" s="19">
        <v>0</v>
      </c>
      <c r="H20" s="15"/>
      <c r="I20" s="19">
        <f>C20+E20+G20</f>
        <v>0</v>
      </c>
    </row>
    <row r="21" spans="1:9" x14ac:dyDescent="0.2">
      <c r="A21" s="16" t="s">
        <v>7</v>
      </c>
      <c r="B21" s="16"/>
      <c r="C21" s="17">
        <v>0</v>
      </c>
      <c r="D21" s="14"/>
      <c r="E21" s="17">
        <v>0</v>
      </c>
      <c r="F21" s="15"/>
      <c r="G21" s="15">
        <v>23068742.41</v>
      </c>
      <c r="H21" s="15"/>
      <c r="I21" s="15">
        <f>C21+E21+G21</f>
        <v>23068742.41</v>
      </c>
    </row>
    <row r="22" spans="1:9" x14ac:dyDescent="0.2">
      <c r="A22" s="13"/>
      <c r="B22" s="13"/>
      <c r="C22" s="14"/>
      <c r="D22" s="14"/>
      <c r="E22" s="14"/>
      <c r="F22" s="15"/>
      <c r="G22" s="15"/>
      <c r="H22" s="15"/>
      <c r="I22" s="15"/>
    </row>
    <row r="23" spans="1:9" ht="13.5" thickBot="1" x14ac:dyDescent="0.25">
      <c r="A23" s="6" t="s">
        <v>9</v>
      </c>
      <c r="B23" s="7"/>
      <c r="C23" s="8">
        <f>C17+C19+C20+C21</f>
        <v>50850971.280000001</v>
      </c>
      <c r="D23" s="9"/>
      <c r="E23" s="10">
        <f>E17+E19+E20+E21</f>
        <v>0</v>
      </c>
      <c r="F23" s="15"/>
      <c r="G23" s="8">
        <f>G17+G19+G20+G21</f>
        <v>23068742.41</v>
      </c>
      <c r="H23" s="15"/>
      <c r="I23" s="8">
        <f>I17+I19+I20+I21</f>
        <v>73919713.689999998</v>
      </c>
    </row>
    <row r="24" spans="1:9" ht="13.5" thickTop="1" x14ac:dyDescent="0.2">
      <c r="A24" s="13" t="s">
        <v>10</v>
      </c>
      <c r="B24" s="13"/>
      <c r="C24" s="21"/>
      <c r="D24" s="21"/>
      <c r="E24" s="21"/>
    </row>
    <row r="25" spans="1:9" x14ac:dyDescent="0.2">
      <c r="A25" s="22" t="s">
        <v>11</v>
      </c>
      <c r="B25" s="22"/>
      <c r="C25" s="23"/>
      <c r="D25" s="23"/>
      <c r="E25" s="23"/>
    </row>
    <row r="26" spans="1:9" x14ac:dyDescent="0.2">
      <c r="A26" s="13"/>
      <c r="B26" s="13"/>
      <c r="C26" s="21"/>
      <c r="D26" s="21"/>
      <c r="E26" s="21"/>
    </row>
    <row r="27" spans="1:9" x14ac:dyDescent="0.2">
      <c r="A27" s="13"/>
      <c r="B27" s="13"/>
      <c r="C27" s="21"/>
      <c r="D27" s="21"/>
      <c r="E27" s="21"/>
    </row>
    <row r="28" spans="1:9" x14ac:dyDescent="0.2">
      <c r="A28" s="13"/>
      <c r="B28" s="13"/>
      <c r="C28" s="21"/>
      <c r="D28" s="21"/>
      <c r="E28" s="21"/>
    </row>
    <row r="29" spans="1:9" x14ac:dyDescent="0.2">
      <c r="A29" s="13" t="s">
        <v>12</v>
      </c>
      <c r="B29" s="13"/>
      <c r="C29" s="21"/>
      <c r="D29" s="21"/>
      <c r="E29" s="21"/>
    </row>
    <row r="30" spans="1:9" x14ac:dyDescent="0.2">
      <c r="A30" s="13" t="s">
        <v>13</v>
      </c>
      <c r="B30" s="13"/>
      <c r="C30" s="21"/>
      <c r="D30" s="21"/>
      <c r="E30" s="21"/>
    </row>
    <row r="31" spans="1:9" x14ac:dyDescent="0.2">
      <c r="A31" s="13" t="s">
        <v>14</v>
      </c>
      <c r="B31" s="13"/>
      <c r="C31" s="21"/>
      <c r="D31" s="21"/>
      <c r="E31" s="21"/>
    </row>
    <row r="32" spans="1:9" x14ac:dyDescent="0.2">
      <c r="A32" s="13" t="s">
        <v>15</v>
      </c>
      <c r="B32" s="13"/>
      <c r="C32" s="21"/>
      <c r="D32" s="21"/>
      <c r="E32" s="21"/>
    </row>
    <row r="33" spans="1:5" x14ac:dyDescent="0.2">
      <c r="A33" s="13"/>
      <c r="B33" s="13"/>
      <c r="C33" s="21"/>
      <c r="D33" s="21"/>
      <c r="E33" s="21"/>
    </row>
    <row r="34" spans="1:5" x14ac:dyDescent="0.2">
      <c r="A34" s="13"/>
      <c r="B34" s="13"/>
      <c r="C34" s="21"/>
      <c r="D34" s="21"/>
      <c r="E34" s="21"/>
    </row>
    <row r="35" spans="1:5" x14ac:dyDescent="0.2">
      <c r="A35" s="13"/>
      <c r="B35" s="13"/>
      <c r="C35" s="21"/>
      <c r="D35" s="21"/>
      <c r="E35" s="21"/>
    </row>
    <row r="36" spans="1:5" hidden="1" x14ac:dyDescent="0.2">
      <c r="A36" s="24" t="s">
        <v>16</v>
      </c>
      <c r="B36" s="24"/>
      <c r="C36" s="25">
        <v>54891894.960000001</v>
      </c>
      <c r="D36" s="25"/>
      <c r="E36" s="25">
        <v>44359575.460000001</v>
      </c>
    </row>
    <row r="37" spans="1:5" hidden="1" x14ac:dyDescent="0.2">
      <c r="A37" s="24" t="s">
        <v>17</v>
      </c>
      <c r="B37" s="24"/>
      <c r="C37" s="25">
        <v>49766446.810000002</v>
      </c>
      <c r="D37" s="25"/>
      <c r="E37" s="25">
        <v>39919844.189999998</v>
      </c>
    </row>
    <row r="38" spans="1:5" hidden="1" x14ac:dyDescent="0.2">
      <c r="A38" s="24" t="s">
        <v>18</v>
      </c>
      <c r="B38" s="24"/>
      <c r="C38" s="25">
        <v>11243540.25</v>
      </c>
      <c r="D38" s="25"/>
      <c r="E38" s="25">
        <v>9430838.3300000001</v>
      </c>
    </row>
    <row r="39" spans="1:5" hidden="1" x14ac:dyDescent="0.2">
      <c r="A39" s="24" t="s">
        <v>19</v>
      </c>
      <c r="B39" s="24"/>
      <c r="C39" s="25">
        <v>7084856.9500000002</v>
      </c>
      <c r="D39" s="25"/>
      <c r="E39" s="25">
        <v>9625376.2400000002</v>
      </c>
    </row>
    <row r="40" spans="1:5" hidden="1" x14ac:dyDescent="0.2">
      <c r="A40" s="26" t="s">
        <v>20</v>
      </c>
      <c r="B40" s="26"/>
      <c r="C40" s="27">
        <v>9284131.4499999993</v>
      </c>
      <c r="D40" s="27"/>
      <c r="E40" s="27">
        <v>4245193.3600000003</v>
      </c>
    </row>
    <row r="41" spans="1:5" hidden="1" x14ac:dyDescent="0.2">
      <c r="A41" s="13"/>
      <c r="B41" s="13"/>
      <c r="C41" s="21"/>
      <c r="D41" s="21"/>
      <c r="E41" s="21"/>
    </row>
    <row r="42" spans="1:5" hidden="1" x14ac:dyDescent="0.2">
      <c r="A42" s="24" t="s">
        <v>21</v>
      </c>
      <c r="B42" s="24"/>
      <c r="C42" s="25">
        <v>-29933195.829999998</v>
      </c>
      <c r="D42" s="25"/>
      <c r="E42" s="25" t="s">
        <v>22</v>
      </c>
    </row>
    <row r="43" spans="1:5" hidden="1" x14ac:dyDescent="0.2">
      <c r="A43" s="24" t="s">
        <v>23</v>
      </c>
      <c r="B43" s="24"/>
      <c r="C43" s="25" t="s">
        <v>22</v>
      </c>
      <c r="D43" s="25"/>
      <c r="E43" s="25" t="s">
        <v>22</v>
      </c>
    </row>
    <row r="44" spans="1:5" hidden="1" x14ac:dyDescent="0.2">
      <c r="A44" s="26" t="s">
        <v>24</v>
      </c>
      <c r="B44" s="26"/>
      <c r="C44" s="27">
        <f>SUM(C42:C43)</f>
        <v>-29933195.829999998</v>
      </c>
      <c r="D44" s="27"/>
      <c r="E44" s="27" t="s">
        <v>22</v>
      </c>
    </row>
    <row r="45" spans="1:5" hidden="1" x14ac:dyDescent="0.2">
      <c r="A45" s="24" t="s">
        <v>25</v>
      </c>
      <c r="B45" s="24"/>
      <c r="C45" s="25">
        <v>-32630893.16</v>
      </c>
      <c r="D45" s="25"/>
      <c r="E45" s="25">
        <v>-29933195.829999998</v>
      </c>
    </row>
    <row r="46" spans="1:5" hidden="1" x14ac:dyDescent="0.2">
      <c r="A46" s="24" t="s">
        <v>26</v>
      </c>
      <c r="B46" s="24"/>
      <c r="C46" s="25" t="s">
        <v>22</v>
      </c>
      <c r="D46" s="25"/>
      <c r="E46" s="25" t="s">
        <v>22</v>
      </c>
    </row>
    <row r="47" spans="1:5" hidden="1" x14ac:dyDescent="0.2">
      <c r="A47" s="26" t="s">
        <v>27</v>
      </c>
      <c r="B47" s="26"/>
      <c r="C47" s="27">
        <f>SUM(C45:C46)</f>
        <v>-32630893.16</v>
      </c>
      <c r="D47" s="27"/>
      <c r="E47" s="27">
        <f>SUM(E45:E46)</f>
        <v>-29933195.829999998</v>
      </c>
    </row>
    <row r="48" spans="1:5" hidden="1" x14ac:dyDescent="0.2">
      <c r="A48" s="26" t="s">
        <v>20</v>
      </c>
      <c r="B48" s="26"/>
      <c r="C48" s="27">
        <v>2697697.33</v>
      </c>
      <c r="D48" s="27"/>
      <c r="E48" s="27">
        <v>29933195.829999998</v>
      </c>
    </row>
    <row r="49" spans="1:5" hidden="1" x14ac:dyDescent="0.2">
      <c r="A49" s="13"/>
      <c r="B49" s="13"/>
      <c r="C49" s="21"/>
      <c r="D49" s="21"/>
      <c r="E49" s="21"/>
    </row>
    <row r="50" spans="1:5" hidden="1" x14ac:dyDescent="0.2">
      <c r="A50" s="24" t="s">
        <v>28</v>
      </c>
      <c r="B50" s="24"/>
      <c r="C50" s="25">
        <v>-1194361.83</v>
      </c>
      <c r="D50" s="25"/>
      <c r="E50" s="25" t="s">
        <v>22</v>
      </c>
    </row>
    <row r="51" spans="1:5" hidden="1" x14ac:dyDescent="0.2">
      <c r="A51" s="24" t="s">
        <v>29</v>
      </c>
      <c r="B51" s="24"/>
      <c r="C51" s="25">
        <v>-1160949.8400000001</v>
      </c>
      <c r="D51" s="25"/>
      <c r="E51" s="25">
        <v>-1194361.83</v>
      </c>
    </row>
    <row r="52" spans="1:5" hidden="1" x14ac:dyDescent="0.2">
      <c r="A52" s="26" t="s">
        <v>20</v>
      </c>
      <c r="B52" s="26"/>
      <c r="C52" s="27">
        <v>-33411.99</v>
      </c>
      <c r="D52" s="27"/>
      <c r="E52" s="27">
        <v>1194361.83</v>
      </c>
    </row>
    <row r="53" spans="1:5" hidden="1" x14ac:dyDescent="0.2">
      <c r="A53" s="13"/>
      <c r="B53" s="13"/>
      <c r="C53" s="21"/>
      <c r="D53" s="21"/>
      <c r="E53" s="21"/>
    </row>
    <row r="54" spans="1:5" hidden="1" x14ac:dyDescent="0.2">
      <c r="A54" s="24" t="s">
        <v>30</v>
      </c>
      <c r="B54" s="24"/>
      <c r="C54" s="25" t="s">
        <v>22</v>
      </c>
      <c r="D54" s="25"/>
      <c r="E54" s="25" t="s">
        <v>22</v>
      </c>
    </row>
    <row r="55" spans="1:5" hidden="1" x14ac:dyDescent="0.2">
      <c r="A55" s="24" t="s">
        <v>31</v>
      </c>
      <c r="B55" s="24"/>
      <c r="C55" s="25">
        <v>187501.6</v>
      </c>
      <c r="D55" s="25"/>
      <c r="E55" s="25">
        <v>177637.4</v>
      </c>
    </row>
    <row r="56" spans="1:5" hidden="1" x14ac:dyDescent="0.2">
      <c r="A56" s="24" t="s">
        <v>32</v>
      </c>
      <c r="B56" s="24"/>
      <c r="C56" s="25" t="s">
        <v>22</v>
      </c>
      <c r="D56" s="25"/>
      <c r="E56" s="25" t="s">
        <v>22</v>
      </c>
    </row>
    <row r="57" spans="1:5" hidden="1" x14ac:dyDescent="0.2">
      <c r="A57" s="24" t="s">
        <v>33</v>
      </c>
      <c r="B57" s="24"/>
      <c r="C57" s="25" t="s">
        <v>22</v>
      </c>
      <c r="D57" s="25"/>
      <c r="E57" s="25" t="s">
        <v>22</v>
      </c>
    </row>
    <row r="58" spans="1:5" hidden="1" x14ac:dyDescent="0.2">
      <c r="A58" s="24" t="s">
        <v>34</v>
      </c>
      <c r="B58" s="24"/>
      <c r="C58" s="25" t="s">
        <v>22</v>
      </c>
      <c r="D58" s="25"/>
      <c r="E58" s="25" t="s">
        <v>22</v>
      </c>
    </row>
    <row r="59" spans="1:5" hidden="1" x14ac:dyDescent="0.2">
      <c r="A59" s="26" t="s">
        <v>20</v>
      </c>
      <c r="B59" s="26"/>
      <c r="C59" s="27">
        <f>SUM(C54:C58)</f>
        <v>187501.6</v>
      </c>
      <c r="D59" s="27"/>
      <c r="E59" s="27">
        <f>SUM(E54:E58)</f>
        <v>177637.4</v>
      </c>
    </row>
    <row r="60" spans="1:5" hidden="1" x14ac:dyDescent="0.2">
      <c r="A60" s="13"/>
      <c r="B60" s="13"/>
      <c r="C60" s="21"/>
      <c r="D60" s="21"/>
      <c r="E60" s="21"/>
    </row>
    <row r="61" spans="1:5" hidden="1" x14ac:dyDescent="0.2">
      <c r="A61" s="24" t="s">
        <v>35</v>
      </c>
      <c r="B61" s="24"/>
      <c r="C61" s="25">
        <v>6708483.7400000002</v>
      </c>
      <c r="D61" s="25"/>
      <c r="E61" s="25" t="s">
        <v>22</v>
      </c>
    </row>
    <row r="62" spans="1:5" hidden="1" x14ac:dyDescent="0.2">
      <c r="A62" s="24" t="s">
        <v>36</v>
      </c>
      <c r="B62" s="24"/>
      <c r="C62" s="25" t="s">
        <v>22</v>
      </c>
      <c r="D62" s="25"/>
      <c r="E62" s="25" t="s">
        <v>22</v>
      </c>
    </row>
    <row r="63" spans="1:5" hidden="1" x14ac:dyDescent="0.2">
      <c r="A63" s="26" t="s">
        <v>24</v>
      </c>
      <c r="B63" s="26"/>
      <c r="C63" s="27">
        <f>SUM(C61:C62)</f>
        <v>6708483.7400000002</v>
      </c>
      <c r="D63" s="27"/>
      <c r="E63" s="27" t="s">
        <v>22</v>
      </c>
    </row>
    <row r="64" spans="1:5" hidden="1" x14ac:dyDescent="0.2">
      <c r="A64" s="24" t="s">
        <v>37</v>
      </c>
      <c r="B64" s="24"/>
      <c r="C64" s="25">
        <v>7650387.4699999997</v>
      </c>
      <c r="D64" s="25"/>
      <c r="E64" s="25">
        <v>6708483.7400000002</v>
      </c>
    </row>
    <row r="65" spans="1:5" hidden="1" x14ac:dyDescent="0.2">
      <c r="A65" s="24" t="s">
        <v>38</v>
      </c>
      <c r="B65" s="24"/>
      <c r="C65" s="25" t="s">
        <v>22</v>
      </c>
      <c r="D65" s="25"/>
      <c r="E65" s="25" t="s">
        <v>22</v>
      </c>
    </row>
    <row r="66" spans="1:5" hidden="1" x14ac:dyDescent="0.2">
      <c r="A66" s="26" t="s">
        <v>27</v>
      </c>
      <c r="B66" s="26"/>
      <c r="C66" s="27">
        <f>SUM(C64:C65)</f>
        <v>7650387.4699999997</v>
      </c>
      <c r="D66" s="27"/>
      <c r="E66" s="27">
        <f>SUM(E64:E65)</f>
        <v>6708483.7400000002</v>
      </c>
    </row>
    <row r="67" spans="1:5" hidden="1" x14ac:dyDescent="0.2">
      <c r="A67" s="26" t="s">
        <v>20</v>
      </c>
      <c r="B67" s="26"/>
      <c r="C67" s="27">
        <v>-941903.73</v>
      </c>
      <c r="D67" s="27"/>
      <c r="E67" s="27">
        <v>-6708483.7400000002</v>
      </c>
    </row>
    <row r="68" spans="1:5" hidden="1" x14ac:dyDescent="0.2">
      <c r="A68" s="13"/>
      <c r="B68" s="13"/>
      <c r="C68" s="21"/>
      <c r="D68" s="21"/>
      <c r="E68" s="21"/>
    </row>
    <row r="69" spans="1:5" hidden="1" x14ac:dyDescent="0.2">
      <c r="A69" s="24" t="s">
        <v>39</v>
      </c>
      <c r="B69" s="24"/>
      <c r="C69" s="25" t="s">
        <v>22</v>
      </c>
      <c r="D69" s="25"/>
      <c r="E69" s="25" t="s">
        <v>22</v>
      </c>
    </row>
    <row r="70" spans="1:5" hidden="1" x14ac:dyDescent="0.2">
      <c r="A70" s="24" t="s">
        <v>40</v>
      </c>
      <c r="B70" s="24"/>
      <c r="C70" s="25" t="s">
        <v>22</v>
      </c>
      <c r="D70" s="25"/>
      <c r="E70" s="25" t="s">
        <v>22</v>
      </c>
    </row>
    <row r="71" spans="1:5" hidden="1" x14ac:dyDescent="0.2">
      <c r="A71" s="26" t="s">
        <v>20</v>
      </c>
      <c r="B71" s="26"/>
      <c r="C71" s="27" t="s">
        <v>22</v>
      </c>
      <c r="D71" s="27"/>
      <c r="E71" s="27" t="s">
        <v>22</v>
      </c>
    </row>
    <row r="72" spans="1:5" hidden="1" x14ac:dyDescent="0.2">
      <c r="A72" s="13"/>
      <c r="B72" s="13"/>
      <c r="C72" s="21"/>
      <c r="D72" s="21"/>
      <c r="E72" s="21"/>
    </row>
    <row r="73" spans="1:5" hidden="1" x14ac:dyDescent="0.2">
      <c r="A73" s="24" t="s">
        <v>41</v>
      </c>
      <c r="B73" s="24"/>
      <c r="C73" s="25">
        <v>11418695.5</v>
      </c>
      <c r="D73" s="25"/>
      <c r="E73" s="25" t="s">
        <v>22</v>
      </c>
    </row>
    <row r="74" spans="1:5" hidden="1" x14ac:dyDescent="0.2">
      <c r="A74" s="24" t="s">
        <v>42</v>
      </c>
      <c r="B74" s="24"/>
      <c r="C74" s="25">
        <v>11217724.73</v>
      </c>
      <c r="D74" s="25"/>
      <c r="E74" s="25">
        <v>11418695.5</v>
      </c>
    </row>
    <row r="75" spans="1:5" hidden="1" x14ac:dyDescent="0.2">
      <c r="A75" s="24" t="s">
        <v>43</v>
      </c>
      <c r="B75" s="24"/>
      <c r="C75" s="25">
        <v>-941903.73</v>
      </c>
      <c r="D75" s="25"/>
      <c r="E75" s="25">
        <v>-6708483.7400000002</v>
      </c>
    </row>
    <row r="76" spans="1:5" hidden="1" x14ac:dyDescent="0.2">
      <c r="A76" s="24" t="s">
        <v>44</v>
      </c>
      <c r="B76" s="24"/>
      <c r="C76" s="25">
        <v>-33411.99</v>
      </c>
      <c r="D76" s="25"/>
      <c r="E76" s="25">
        <v>1194361.83</v>
      </c>
    </row>
    <row r="77" spans="1:5" hidden="1" x14ac:dyDescent="0.2">
      <c r="A77" s="24" t="s">
        <v>45</v>
      </c>
      <c r="B77" s="24"/>
      <c r="C77" s="25" t="s">
        <v>22</v>
      </c>
      <c r="D77" s="25"/>
      <c r="E77" s="25" t="s">
        <v>22</v>
      </c>
    </row>
    <row r="78" spans="1:5" hidden="1" x14ac:dyDescent="0.2">
      <c r="A78" s="26" t="s">
        <v>20</v>
      </c>
      <c r="B78" s="26"/>
      <c r="C78" s="27">
        <v>1176286.49</v>
      </c>
      <c r="D78" s="27"/>
      <c r="E78" s="27">
        <v>-5904573.5899999999</v>
      </c>
    </row>
    <row r="79" spans="1:5" hidden="1" x14ac:dyDescent="0.2">
      <c r="A79" s="13"/>
      <c r="B79" s="13"/>
      <c r="C79" s="21"/>
      <c r="D79" s="21"/>
      <c r="E79" s="21"/>
    </row>
    <row r="80" spans="1:5" hidden="1" x14ac:dyDescent="0.2">
      <c r="A80" s="24" t="s">
        <v>46</v>
      </c>
      <c r="B80" s="24"/>
      <c r="C80" s="25" t="s">
        <v>22</v>
      </c>
      <c r="D80" s="25"/>
      <c r="E80" s="25" t="s">
        <v>22</v>
      </c>
    </row>
    <row r="81" spans="1:5" hidden="1" x14ac:dyDescent="0.2">
      <c r="A81" s="24" t="s">
        <v>47</v>
      </c>
      <c r="B81" s="24"/>
      <c r="C81" s="25" t="s">
        <v>22</v>
      </c>
      <c r="D81" s="25"/>
      <c r="E81" s="25" t="s">
        <v>22</v>
      </c>
    </row>
    <row r="82" spans="1:5" hidden="1" x14ac:dyDescent="0.2">
      <c r="A82" s="26" t="s">
        <v>20</v>
      </c>
      <c r="B82" s="26"/>
      <c r="C82" s="27" t="s">
        <v>22</v>
      </c>
      <c r="D82" s="27"/>
      <c r="E82" s="27" t="s">
        <v>22</v>
      </c>
    </row>
    <row r="83" spans="1:5" hidden="1" x14ac:dyDescent="0.2">
      <c r="A83" s="13"/>
      <c r="B83" s="13"/>
      <c r="C83" s="21"/>
      <c r="D83" s="21"/>
      <c r="E83" s="21"/>
    </row>
    <row r="84" spans="1:5" hidden="1" x14ac:dyDescent="0.2">
      <c r="A84" s="24" t="s">
        <v>48</v>
      </c>
      <c r="B84" s="24"/>
      <c r="C84" s="25" t="s">
        <v>22</v>
      </c>
      <c r="D84" s="25"/>
      <c r="E84" s="25" t="s">
        <v>22</v>
      </c>
    </row>
    <row r="85" spans="1:5" hidden="1" x14ac:dyDescent="0.2">
      <c r="A85" s="24" t="s">
        <v>49</v>
      </c>
      <c r="B85" s="24"/>
      <c r="C85" s="25" t="s">
        <v>22</v>
      </c>
      <c r="D85" s="25"/>
      <c r="E85" s="25" t="s">
        <v>22</v>
      </c>
    </row>
    <row r="86" spans="1:5" hidden="1" x14ac:dyDescent="0.2">
      <c r="A86" s="26" t="s">
        <v>20</v>
      </c>
      <c r="B86" s="26"/>
      <c r="C86" s="27" t="s">
        <v>22</v>
      </c>
      <c r="D86" s="27"/>
      <c r="E86" s="27" t="s">
        <v>22</v>
      </c>
    </row>
    <row r="87" spans="1:5" hidden="1" x14ac:dyDescent="0.2">
      <c r="A87" s="13"/>
      <c r="B87" s="13"/>
      <c r="C87" s="21"/>
      <c r="D87" s="21"/>
      <c r="E87" s="21"/>
    </row>
    <row r="88" spans="1:5" hidden="1" x14ac:dyDescent="0.2">
      <c r="A88" s="24" t="s">
        <v>50</v>
      </c>
      <c r="B88" s="24"/>
      <c r="C88" s="25">
        <v>12378.5</v>
      </c>
      <c r="D88" s="25"/>
      <c r="E88" s="25" t="s">
        <v>22</v>
      </c>
    </row>
    <row r="89" spans="1:5" hidden="1" x14ac:dyDescent="0.2">
      <c r="A89" s="24" t="s">
        <v>51</v>
      </c>
      <c r="B89" s="24"/>
      <c r="C89" s="25">
        <v>13005.54</v>
      </c>
      <c r="D89" s="25"/>
      <c r="E89" s="25">
        <v>12378.5</v>
      </c>
    </row>
    <row r="90" spans="1:5" hidden="1" x14ac:dyDescent="0.2">
      <c r="A90" s="26" t="s">
        <v>20</v>
      </c>
      <c r="B90" s="26"/>
      <c r="C90" s="27">
        <v>-627.04</v>
      </c>
      <c r="D90" s="27"/>
      <c r="E90" s="27">
        <v>-12378.5</v>
      </c>
    </row>
    <row r="91" spans="1:5" hidden="1" x14ac:dyDescent="0.2">
      <c r="A91" s="13"/>
      <c r="B91" s="13"/>
      <c r="C91" s="21"/>
      <c r="D91" s="21"/>
      <c r="E91" s="21"/>
    </row>
    <row r="92" spans="1:5" hidden="1" x14ac:dyDescent="0.2">
      <c r="A92" s="24" t="s">
        <v>52</v>
      </c>
      <c r="B92" s="24"/>
      <c r="C92" s="25" t="s">
        <v>22</v>
      </c>
      <c r="D92" s="25"/>
      <c r="E92" s="25" t="s">
        <v>22</v>
      </c>
    </row>
    <row r="93" spans="1:5" hidden="1" x14ac:dyDescent="0.2">
      <c r="A93" s="24" t="s">
        <v>53</v>
      </c>
      <c r="B93" s="24"/>
      <c r="C93" s="25" t="s">
        <v>22</v>
      </c>
      <c r="D93" s="25"/>
      <c r="E93" s="25" t="s">
        <v>22</v>
      </c>
    </row>
    <row r="94" spans="1:5" hidden="1" x14ac:dyDescent="0.2">
      <c r="A94" s="26" t="s">
        <v>20</v>
      </c>
      <c r="B94" s="26"/>
      <c r="C94" s="27" t="s">
        <v>22</v>
      </c>
      <c r="D94" s="27"/>
      <c r="E94" s="27" t="s">
        <v>22</v>
      </c>
    </row>
    <row r="95" spans="1:5" hidden="1" x14ac:dyDescent="0.2">
      <c r="A95" s="13"/>
      <c r="B95" s="13"/>
      <c r="C95" s="21"/>
      <c r="D95" s="21"/>
      <c r="E95" s="21"/>
    </row>
    <row r="96" spans="1:5" hidden="1" x14ac:dyDescent="0.2">
      <c r="A96" s="24" t="s">
        <v>54</v>
      </c>
      <c r="B96" s="24"/>
      <c r="C96" s="25">
        <v>424157.49</v>
      </c>
      <c r="D96" s="25"/>
      <c r="E96" s="25" t="s">
        <v>22</v>
      </c>
    </row>
    <row r="97" spans="1:5" hidden="1" x14ac:dyDescent="0.2">
      <c r="A97" s="24" t="s">
        <v>55</v>
      </c>
      <c r="B97" s="24"/>
      <c r="C97" s="25">
        <v>387274.05</v>
      </c>
      <c r="D97" s="25"/>
      <c r="E97" s="25">
        <v>424157.49</v>
      </c>
    </row>
    <row r="98" spans="1:5" hidden="1" x14ac:dyDescent="0.2">
      <c r="A98" s="26" t="s">
        <v>20</v>
      </c>
      <c r="B98" s="26"/>
      <c r="C98" s="27">
        <v>36883.440000000002</v>
      </c>
      <c r="D98" s="27"/>
      <c r="E98" s="27">
        <v>-424157.49</v>
      </c>
    </row>
    <row r="99" spans="1:5" hidden="1" x14ac:dyDescent="0.2">
      <c r="A99" s="13"/>
      <c r="B99" s="13"/>
      <c r="C99" s="21"/>
      <c r="D99" s="21"/>
      <c r="E99" s="21"/>
    </row>
    <row r="100" spans="1:5" hidden="1" x14ac:dyDescent="0.2">
      <c r="A100" s="24" t="s">
        <v>56</v>
      </c>
      <c r="B100" s="24"/>
      <c r="C100" s="25" t="s">
        <v>22</v>
      </c>
      <c r="D100" s="25"/>
      <c r="E100" s="25" t="s">
        <v>22</v>
      </c>
    </row>
    <row r="101" spans="1:5" hidden="1" x14ac:dyDescent="0.2">
      <c r="A101" s="24" t="s">
        <v>57</v>
      </c>
      <c r="B101" s="24"/>
      <c r="C101" s="25" t="s">
        <v>22</v>
      </c>
      <c r="D101" s="25"/>
      <c r="E101" s="25" t="s">
        <v>22</v>
      </c>
    </row>
    <row r="102" spans="1:5" hidden="1" x14ac:dyDescent="0.2">
      <c r="A102" s="26" t="s">
        <v>20</v>
      </c>
      <c r="B102" s="26"/>
      <c r="C102" s="27" t="s">
        <v>22</v>
      </c>
      <c r="D102" s="27"/>
      <c r="E102" s="27" t="s">
        <v>22</v>
      </c>
    </row>
    <row r="103" spans="1:5" hidden="1" x14ac:dyDescent="0.2">
      <c r="A103" s="13"/>
      <c r="B103" s="13"/>
      <c r="C103" s="21"/>
      <c r="D103" s="21"/>
      <c r="E103" s="21"/>
    </row>
    <row r="104" spans="1:5" hidden="1" x14ac:dyDescent="0.2">
      <c r="A104" s="24" t="s">
        <v>58</v>
      </c>
      <c r="B104" s="24"/>
      <c r="C104" s="25" t="s">
        <v>22</v>
      </c>
      <c r="D104" s="25"/>
      <c r="E104" s="25" t="s">
        <v>22</v>
      </c>
    </row>
    <row r="105" spans="1:5" hidden="1" x14ac:dyDescent="0.2">
      <c r="A105" s="24" t="s">
        <v>59</v>
      </c>
      <c r="B105" s="24"/>
      <c r="C105" s="25" t="s">
        <v>22</v>
      </c>
      <c r="D105" s="25"/>
      <c r="E105" s="25" t="s">
        <v>22</v>
      </c>
    </row>
    <row r="106" spans="1:5" hidden="1" x14ac:dyDescent="0.2">
      <c r="A106" s="26" t="s">
        <v>20</v>
      </c>
      <c r="B106" s="26"/>
      <c r="C106" s="27" t="s">
        <v>22</v>
      </c>
      <c r="D106" s="27"/>
      <c r="E106" s="27" t="s">
        <v>22</v>
      </c>
    </row>
    <row r="107" spans="1:5" hidden="1" x14ac:dyDescent="0.2">
      <c r="A107" s="13"/>
      <c r="B107" s="13"/>
      <c r="C107" s="21"/>
      <c r="D107" s="21"/>
      <c r="E107" s="21"/>
    </row>
    <row r="108" spans="1:5" hidden="1" x14ac:dyDescent="0.2">
      <c r="A108" s="24" t="s">
        <v>60</v>
      </c>
      <c r="B108" s="24"/>
      <c r="C108" s="25" t="s">
        <v>22</v>
      </c>
      <c r="D108" s="25"/>
      <c r="E108" s="25" t="s">
        <v>22</v>
      </c>
    </row>
    <row r="109" spans="1:5" hidden="1" x14ac:dyDescent="0.2">
      <c r="A109" s="24" t="s">
        <v>61</v>
      </c>
      <c r="B109" s="24"/>
      <c r="C109" s="25" t="s">
        <v>22</v>
      </c>
      <c r="D109" s="25"/>
      <c r="E109" s="25" t="s">
        <v>22</v>
      </c>
    </row>
    <row r="110" spans="1:5" hidden="1" x14ac:dyDescent="0.2">
      <c r="A110" s="26" t="s">
        <v>20</v>
      </c>
      <c r="B110" s="26"/>
      <c r="C110" s="27" t="s">
        <v>22</v>
      </c>
      <c r="D110" s="27"/>
      <c r="E110" s="27" t="s">
        <v>22</v>
      </c>
    </row>
    <row r="111" spans="1:5" hidden="1" x14ac:dyDescent="0.2">
      <c r="A111" s="13"/>
      <c r="B111" s="13"/>
      <c r="C111" s="21"/>
      <c r="D111" s="21"/>
      <c r="E111" s="21"/>
    </row>
    <row r="112" spans="1:5" hidden="1" x14ac:dyDescent="0.2">
      <c r="A112" s="24" t="s">
        <v>62</v>
      </c>
      <c r="B112" s="24"/>
      <c r="C112" s="25" t="s">
        <v>22</v>
      </c>
      <c r="D112" s="25"/>
      <c r="E112" s="25" t="s">
        <v>22</v>
      </c>
    </row>
    <row r="113" spans="1:5" hidden="1" x14ac:dyDescent="0.2">
      <c r="A113" s="24" t="s">
        <v>63</v>
      </c>
      <c r="B113" s="24"/>
      <c r="C113" s="25" t="s">
        <v>22</v>
      </c>
      <c r="D113" s="25"/>
      <c r="E113" s="25" t="s">
        <v>22</v>
      </c>
    </row>
    <row r="114" spans="1:5" hidden="1" x14ac:dyDescent="0.2">
      <c r="A114" s="26" t="s">
        <v>20</v>
      </c>
      <c r="B114" s="26"/>
      <c r="C114" s="27" t="s">
        <v>22</v>
      </c>
      <c r="D114" s="27"/>
      <c r="E114" s="27" t="s">
        <v>22</v>
      </c>
    </row>
    <row r="115" spans="1:5" hidden="1" x14ac:dyDescent="0.2">
      <c r="A115" s="13"/>
      <c r="B115" s="13"/>
      <c r="C115" s="21"/>
      <c r="D115" s="21"/>
      <c r="E115" s="21"/>
    </row>
    <row r="116" spans="1:5" hidden="1" x14ac:dyDescent="0.2">
      <c r="A116" s="24" t="s">
        <v>64</v>
      </c>
      <c r="B116" s="24"/>
      <c r="C116" s="25">
        <v>11396753.300000001</v>
      </c>
      <c r="D116" s="25"/>
      <c r="E116" s="25" t="s">
        <v>22</v>
      </c>
    </row>
    <row r="117" spans="1:5" hidden="1" x14ac:dyDescent="0.2">
      <c r="A117" s="24" t="s">
        <v>65</v>
      </c>
      <c r="B117" s="24"/>
      <c r="C117" s="25">
        <v>35527616.009999998</v>
      </c>
      <c r="D117" s="25"/>
      <c r="E117" s="25" t="s">
        <v>22</v>
      </c>
    </row>
    <row r="118" spans="1:5" hidden="1" x14ac:dyDescent="0.2">
      <c r="A118" s="24" t="s">
        <v>66</v>
      </c>
      <c r="B118" s="24"/>
      <c r="C118" s="25" t="s">
        <v>22</v>
      </c>
      <c r="D118" s="25"/>
      <c r="E118" s="25" t="s">
        <v>22</v>
      </c>
    </row>
    <row r="119" spans="1:5" hidden="1" x14ac:dyDescent="0.2">
      <c r="A119" s="26" t="s">
        <v>24</v>
      </c>
      <c r="B119" s="26"/>
      <c r="C119" s="27">
        <f>SUM(C116:C118)</f>
        <v>46924369.310000002</v>
      </c>
      <c r="D119" s="27"/>
      <c r="E119" s="27" t="s">
        <v>22</v>
      </c>
    </row>
    <row r="120" spans="1:5" hidden="1" x14ac:dyDescent="0.2">
      <c r="A120" s="24" t="s">
        <v>67</v>
      </c>
      <c r="B120" s="24"/>
      <c r="C120" s="25">
        <v>11396753.300000001</v>
      </c>
      <c r="D120" s="25"/>
      <c r="E120" s="25">
        <v>11396753.300000001</v>
      </c>
    </row>
    <row r="121" spans="1:5" hidden="1" x14ac:dyDescent="0.2">
      <c r="A121" s="24" t="s">
        <v>68</v>
      </c>
      <c r="B121" s="24"/>
      <c r="C121" s="25">
        <v>41557065.549999997</v>
      </c>
      <c r="D121" s="25"/>
      <c r="E121" s="25">
        <v>35527616.009999998</v>
      </c>
    </row>
    <row r="122" spans="1:5" hidden="1" x14ac:dyDescent="0.2">
      <c r="A122" s="24" t="s">
        <v>69</v>
      </c>
      <c r="B122" s="24"/>
      <c r="C122" s="25" t="s">
        <v>22</v>
      </c>
      <c r="D122" s="25"/>
      <c r="E122" s="25" t="s">
        <v>22</v>
      </c>
    </row>
    <row r="123" spans="1:5" hidden="1" x14ac:dyDescent="0.2">
      <c r="A123" s="26" t="s">
        <v>27</v>
      </c>
      <c r="B123" s="26"/>
      <c r="C123" s="27">
        <f>SUM(C120:C122)</f>
        <v>52953818.849999994</v>
      </c>
      <c r="D123" s="27"/>
      <c r="E123" s="27">
        <f>SUM(E120:E122)</f>
        <v>46924369.310000002</v>
      </c>
    </row>
    <row r="124" spans="1:5" hidden="1" x14ac:dyDescent="0.2">
      <c r="A124" s="26" t="s">
        <v>20</v>
      </c>
      <c r="B124" s="26"/>
      <c r="C124" s="27">
        <v>-6029449.54</v>
      </c>
      <c r="D124" s="27"/>
      <c r="E124" s="27">
        <v>-46924369.310000002</v>
      </c>
    </row>
    <row r="125" spans="1:5" hidden="1" x14ac:dyDescent="0.2">
      <c r="A125" s="13"/>
      <c r="B125" s="13"/>
      <c r="C125" s="21"/>
      <c r="D125" s="21"/>
      <c r="E125" s="21"/>
    </row>
    <row r="126" spans="1:5" hidden="1" x14ac:dyDescent="0.2">
      <c r="A126" s="24" t="s">
        <v>70</v>
      </c>
      <c r="B126" s="24"/>
      <c r="C126" s="25" t="s">
        <v>22</v>
      </c>
      <c r="D126" s="25"/>
      <c r="E126" s="25" t="s">
        <v>22</v>
      </c>
    </row>
    <row r="127" spans="1:5" hidden="1" x14ac:dyDescent="0.2">
      <c r="A127" s="24" t="s">
        <v>71</v>
      </c>
      <c r="B127" s="24"/>
      <c r="C127" s="25" t="s">
        <v>22</v>
      </c>
      <c r="D127" s="25"/>
      <c r="E127" s="25" t="s">
        <v>22</v>
      </c>
    </row>
    <row r="128" spans="1:5" hidden="1" x14ac:dyDescent="0.2">
      <c r="A128" s="24" t="s">
        <v>72</v>
      </c>
      <c r="B128" s="24"/>
      <c r="C128" s="25" t="s">
        <v>22</v>
      </c>
      <c r="D128" s="25"/>
      <c r="E128" s="25" t="s">
        <v>22</v>
      </c>
    </row>
    <row r="129" spans="1:5" hidden="1" x14ac:dyDescent="0.2">
      <c r="A129" s="24" t="s">
        <v>73</v>
      </c>
      <c r="B129" s="24"/>
      <c r="C129" s="25" t="s">
        <v>22</v>
      </c>
      <c r="D129" s="25"/>
      <c r="E129" s="25" t="s">
        <v>22</v>
      </c>
    </row>
    <row r="130" spans="1:5" hidden="1" x14ac:dyDescent="0.2">
      <c r="A130" s="24" t="s">
        <v>74</v>
      </c>
      <c r="B130" s="24"/>
      <c r="C130" s="25" t="s">
        <v>22</v>
      </c>
      <c r="D130" s="25"/>
      <c r="E130" s="25" t="s">
        <v>22</v>
      </c>
    </row>
    <row r="131" spans="1:5" hidden="1" x14ac:dyDescent="0.2">
      <c r="A131" s="26" t="s">
        <v>24</v>
      </c>
      <c r="B131" s="26"/>
      <c r="C131" s="27" t="s">
        <v>22</v>
      </c>
      <c r="D131" s="27"/>
      <c r="E131" s="27" t="s">
        <v>22</v>
      </c>
    </row>
    <row r="132" spans="1:5" hidden="1" x14ac:dyDescent="0.2">
      <c r="A132" s="24" t="s">
        <v>75</v>
      </c>
      <c r="B132" s="24"/>
      <c r="C132" s="25" t="s">
        <v>22</v>
      </c>
      <c r="D132" s="25"/>
      <c r="E132" s="25" t="s">
        <v>22</v>
      </c>
    </row>
    <row r="133" spans="1:5" hidden="1" x14ac:dyDescent="0.2">
      <c r="A133" s="24" t="s">
        <v>76</v>
      </c>
      <c r="B133" s="24"/>
      <c r="C133" s="25" t="s">
        <v>22</v>
      </c>
      <c r="D133" s="25"/>
      <c r="E133" s="25" t="s">
        <v>22</v>
      </c>
    </row>
    <row r="134" spans="1:5" hidden="1" x14ac:dyDescent="0.2">
      <c r="A134" s="24" t="s">
        <v>77</v>
      </c>
      <c r="B134" s="24"/>
      <c r="C134" s="25" t="s">
        <v>22</v>
      </c>
      <c r="D134" s="25"/>
      <c r="E134" s="25" t="s">
        <v>22</v>
      </c>
    </row>
    <row r="135" spans="1:5" hidden="1" x14ac:dyDescent="0.2">
      <c r="A135" s="24" t="s">
        <v>78</v>
      </c>
      <c r="B135" s="24"/>
      <c r="C135" s="25" t="s">
        <v>22</v>
      </c>
      <c r="D135" s="25"/>
      <c r="E135" s="25" t="s">
        <v>22</v>
      </c>
    </row>
    <row r="136" spans="1:5" hidden="1" x14ac:dyDescent="0.2">
      <c r="A136" s="24" t="s">
        <v>79</v>
      </c>
      <c r="B136" s="24"/>
      <c r="C136" s="25" t="s">
        <v>22</v>
      </c>
      <c r="D136" s="25"/>
      <c r="E136" s="25" t="s">
        <v>22</v>
      </c>
    </row>
    <row r="137" spans="1:5" hidden="1" x14ac:dyDescent="0.2">
      <c r="A137" s="26" t="s">
        <v>27</v>
      </c>
      <c r="B137" s="26"/>
      <c r="C137" s="27" t="s">
        <v>22</v>
      </c>
      <c r="D137" s="27"/>
      <c r="E137" s="27" t="s">
        <v>22</v>
      </c>
    </row>
    <row r="138" spans="1:5" hidden="1" x14ac:dyDescent="0.2">
      <c r="A138" s="26" t="s">
        <v>20</v>
      </c>
      <c r="B138" s="26"/>
      <c r="C138" s="27" t="s">
        <v>22</v>
      </c>
      <c r="D138" s="27"/>
      <c r="E138" s="27" t="s">
        <v>22</v>
      </c>
    </row>
    <row r="139" spans="1:5" hidden="1" x14ac:dyDescent="0.2">
      <c r="A139" s="13"/>
      <c r="B139" s="13"/>
      <c r="C139" s="21"/>
      <c r="D139" s="21"/>
      <c r="E139" s="21"/>
    </row>
    <row r="140" spans="1:5" hidden="1" x14ac:dyDescent="0.2">
      <c r="A140" s="24" t="s">
        <v>80</v>
      </c>
      <c r="B140" s="24"/>
      <c r="C140" s="25" t="s">
        <v>22</v>
      </c>
      <c r="D140" s="25"/>
      <c r="E140" s="25" t="s">
        <v>22</v>
      </c>
    </row>
    <row r="141" spans="1:5" hidden="1" x14ac:dyDescent="0.2">
      <c r="A141" s="24" t="s">
        <v>81</v>
      </c>
      <c r="B141" s="24"/>
      <c r="C141" s="25" t="s">
        <v>22</v>
      </c>
      <c r="D141" s="25"/>
      <c r="E141" s="25" t="s">
        <v>22</v>
      </c>
    </row>
    <row r="142" spans="1:5" hidden="1" x14ac:dyDescent="0.2">
      <c r="A142" s="26" t="s">
        <v>20</v>
      </c>
      <c r="B142" s="26"/>
      <c r="C142" s="27" t="s">
        <v>22</v>
      </c>
      <c r="D142" s="27"/>
      <c r="E142" s="27" t="s">
        <v>22</v>
      </c>
    </row>
    <row r="143" spans="1:5" hidden="1" x14ac:dyDescent="0.2">
      <c r="A143" s="13"/>
      <c r="B143" s="13"/>
      <c r="C143" s="21"/>
      <c r="D143" s="21"/>
      <c r="E143" s="21"/>
    </row>
    <row r="144" spans="1:5" hidden="1" x14ac:dyDescent="0.2">
      <c r="A144" s="24" t="s">
        <v>82</v>
      </c>
      <c r="B144" s="24"/>
      <c r="C144" s="25">
        <v>425</v>
      </c>
      <c r="D144" s="25"/>
      <c r="E144" s="25" t="s">
        <v>22</v>
      </c>
    </row>
    <row r="145" spans="1:5" hidden="1" x14ac:dyDescent="0.2">
      <c r="A145" s="24" t="s">
        <v>83</v>
      </c>
      <c r="B145" s="24"/>
      <c r="C145" s="25">
        <v>2191</v>
      </c>
      <c r="D145" s="25"/>
      <c r="E145" s="25">
        <v>425</v>
      </c>
    </row>
    <row r="146" spans="1:5" hidden="1" x14ac:dyDescent="0.2">
      <c r="A146" s="26" t="s">
        <v>20</v>
      </c>
      <c r="B146" s="26"/>
      <c r="C146" s="27">
        <v>1766</v>
      </c>
      <c r="D146" s="27"/>
      <c r="E146" s="27">
        <v>425</v>
      </c>
    </row>
    <row r="147" spans="1:5" hidden="1" x14ac:dyDescent="0.2">
      <c r="A147" s="13"/>
      <c r="B147" s="13"/>
      <c r="C147" s="21"/>
      <c r="D147" s="21"/>
      <c r="E147" s="21"/>
    </row>
    <row r="148" spans="1:5" hidden="1" x14ac:dyDescent="0.2">
      <c r="A148" s="24" t="s">
        <v>84</v>
      </c>
      <c r="B148" s="24"/>
      <c r="C148" s="25">
        <v>1037613.07</v>
      </c>
      <c r="D148" s="25"/>
      <c r="E148" s="25" t="s">
        <v>22</v>
      </c>
    </row>
    <row r="149" spans="1:5" hidden="1" x14ac:dyDescent="0.2">
      <c r="A149" s="24" t="s">
        <v>85</v>
      </c>
      <c r="B149" s="24"/>
      <c r="C149" s="25">
        <v>3308594.77</v>
      </c>
      <c r="D149" s="25"/>
      <c r="E149" s="25">
        <v>1037613.07</v>
      </c>
    </row>
    <row r="150" spans="1:5" hidden="1" x14ac:dyDescent="0.2">
      <c r="A150" s="26" t="s">
        <v>20</v>
      </c>
      <c r="B150" s="26"/>
      <c r="C150" s="27">
        <v>2270981.7000000002</v>
      </c>
      <c r="D150" s="27"/>
      <c r="E150" s="27">
        <v>1037613.07</v>
      </c>
    </row>
    <row r="151" spans="1:5" hidden="1" x14ac:dyDescent="0.2">
      <c r="A151" s="13"/>
      <c r="B151" s="13"/>
      <c r="C151" s="21"/>
      <c r="D151" s="21"/>
      <c r="E151" s="21"/>
    </row>
    <row r="152" spans="1:5" hidden="1" x14ac:dyDescent="0.2">
      <c r="A152" s="24" t="s">
        <v>86</v>
      </c>
      <c r="B152" s="24"/>
      <c r="C152" s="25">
        <v>126560.62</v>
      </c>
      <c r="D152" s="25"/>
      <c r="E152" s="25" t="s">
        <v>22</v>
      </c>
    </row>
    <row r="153" spans="1:5" hidden="1" x14ac:dyDescent="0.2">
      <c r="A153" s="24" t="s">
        <v>87</v>
      </c>
      <c r="B153" s="24"/>
      <c r="C153" s="25">
        <v>152007.95000000001</v>
      </c>
      <c r="D153" s="25"/>
      <c r="E153" s="25">
        <v>126560.62</v>
      </c>
    </row>
    <row r="154" spans="1:5" hidden="1" x14ac:dyDescent="0.2">
      <c r="A154" s="26" t="s">
        <v>20</v>
      </c>
      <c r="B154" s="26"/>
      <c r="C154" s="27">
        <v>25447.33</v>
      </c>
      <c r="D154" s="27"/>
      <c r="E154" s="27">
        <v>126560.62</v>
      </c>
    </row>
    <row r="155" spans="1:5" hidden="1" x14ac:dyDescent="0.2">
      <c r="A155" s="13"/>
      <c r="B155" s="13"/>
      <c r="C155" s="21"/>
      <c r="D155" s="21"/>
      <c r="E155" s="21"/>
    </row>
    <row r="156" spans="1:5" hidden="1" x14ac:dyDescent="0.2">
      <c r="A156" s="24" t="s">
        <v>88</v>
      </c>
      <c r="B156" s="24"/>
      <c r="C156" s="25">
        <v>376993.19</v>
      </c>
      <c r="D156" s="25"/>
      <c r="E156" s="25" t="s">
        <v>22</v>
      </c>
    </row>
    <row r="157" spans="1:5" hidden="1" x14ac:dyDescent="0.2">
      <c r="A157" s="24" t="s">
        <v>89</v>
      </c>
      <c r="B157" s="24"/>
      <c r="C157" s="25">
        <v>1403627.9</v>
      </c>
      <c r="D157" s="25"/>
      <c r="E157" s="25">
        <v>376993.19</v>
      </c>
    </row>
    <row r="158" spans="1:5" hidden="1" x14ac:dyDescent="0.2">
      <c r="A158" s="26" t="s">
        <v>20</v>
      </c>
      <c r="B158" s="26"/>
      <c r="C158" s="27">
        <v>1026634.71</v>
      </c>
      <c r="D158" s="27"/>
      <c r="E158" s="27">
        <v>376993.19</v>
      </c>
    </row>
    <row r="159" spans="1:5" hidden="1" x14ac:dyDescent="0.2">
      <c r="A159" s="13"/>
      <c r="B159" s="13"/>
      <c r="C159" s="21"/>
      <c r="D159" s="21"/>
      <c r="E159" s="21"/>
    </row>
    <row r="160" spans="1:5" hidden="1" x14ac:dyDescent="0.2">
      <c r="A160" s="24" t="s">
        <v>90</v>
      </c>
      <c r="B160" s="24"/>
      <c r="C160" s="25">
        <v>1586226.91</v>
      </c>
      <c r="D160" s="25"/>
      <c r="E160" s="25" t="s">
        <v>22</v>
      </c>
    </row>
    <row r="161" spans="1:5" hidden="1" x14ac:dyDescent="0.2">
      <c r="A161" s="24" t="s">
        <v>91</v>
      </c>
      <c r="B161" s="24"/>
      <c r="C161" s="25">
        <v>1853213.89</v>
      </c>
      <c r="D161" s="25"/>
      <c r="E161" s="25">
        <v>1586226.91</v>
      </c>
    </row>
    <row r="162" spans="1:5" hidden="1" x14ac:dyDescent="0.2">
      <c r="A162" s="26" t="s">
        <v>20</v>
      </c>
      <c r="B162" s="26"/>
      <c r="C162" s="27">
        <v>266986.98</v>
      </c>
      <c r="D162" s="27"/>
      <c r="E162" s="27">
        <v>1586226.91</v>
      </c>
    </row>
    <row r="163" spans="1:5" hidden="1" x14ac:dyDescent="0.2">
      <c r="A163" s="13"/>
      <c r="B163" s="13"/>
      <c r="C163" s="21"/>
      <c r="D163" s="21"/>
      <c r="E163" s="21"/>
    </row>
    <row r="164" spans="1:5" hidden="1" x14ac:dyDescent="0.2">
      <c r="A164" s="24" t="s">
        <v>92</v>
      </c>
      <c r="B164" s="24"/>
      <c r="C164" s="25" t="s">
        <v>22</v>
      </c>
      <c r="D164" s="25"/>
      <c r="E164" s="25" t="s">
        <v>22</v>
      </c>
    </row>
    <row r="165" spans="1:5" hidden="1" x14ac:dyDescent="0.2">
      <c r="A165" s="24" t="s">
        <v>93</v>
      </c>
      <c r="B165" s="24"/>
      <c r="C165" s="25" t="s">
        <v>22</v>
      </c>
      <c r="D165" s="25"/>
      <c r="E165" s="25" t="s">
        <v>22</v>
      </c>
    </row>
    <row r="166" spans="1:5" hidden="1" x14ac:dyDescent="0.2">
      <c r="A166" s="26" t="s">
        <v>20</v>
      </c>
      <c r="B166" s="26"/>
      <c r="C166" s="27" t="s">
        <v>22</v>
      </c>
      <c r="D166" s="27"/>
      <c r="E166" s="27" t="s">
        <v>22</v>
      </c>
    </row>
    <row r="167" spans="1:5" hidden="1" x14ac:dyDescent="0.2">
      <c r="A167" s="13"/>
      <c r="B167" s="13"/>
      <c r="C167" s="21"/>
      <c r="D167" s="21"/>
      <c r="E167" s="21"/>
    </row>
    <row r="168" spans="1:5" hidden="1" x14ac:dyDescent="0.2">
      <c r="A168" s="24" t="s">
        <v>94</v>
      </c>
      <c r="B168" s="24"/>
      <c r="C168" s="25" t="s">
        <v>22</v>
      </c>
      <c r="D168" s="25"/>
      <c r="E168" s="25" t="s">
        <v>22</v>
      </c>
    </row>
    <row r="169" spans="1:5" hidden="1" x14ac:dyDescent="0.2">
      <c r="A169" s="24" t="s">
        <v>95</v>
      </c>
      <c r="B169" s="24"/>
      <c r="C169" s="25" t="s">
        <v>22</v>
      </c>
      <c r="D169" s="25"/>
      <c r="E169" s="25" t="s">
        <v>22</v>
      </c>
    </row>
    <row r="170" spans="1:5" hidden="1" x14ac:dyDescent="0.2">
      <c r="A170" s="26" t="s">
        <v>20</v>
      </c>
      <c r="B170" s="26"/>
      <c r="C170" s="27" t="s">
        <v>22</v>
      </c>
      <c r="D170" s="27"/>
      <c r="E170" s="27" t="s">
        <v>22</v>
      </c>
    </row>
    <row r="171" spans="1:5" hidden="1" x14ac:dyDescent="0.2">
      <c r="A171" s="13"/>
      <c r="B171" s="13"/>
      <c r="C171" s="21"/>
      <c r="D171" s="21"/>
      <c r="E171" s="21"/>
    </row>
    <row r="172" spans="1:5" hidden="1" x14ac:dyDescent="0.2">
      <c r="A172" s="24" t="s">
        <v>96</v>
      </c>
      <c r="B172" s="24"/>
      <c r="C172" s="25" t="s">
        <v>22</v>
      </c>
      <c r="D172" s="25"/>
      <c r="E172" s="25" t="s">
        <v>22</v>
      </c>
    </row>
    <row r="173" spans="1:5" hidden="1" x14ac:dyDescent="0.2">
      <c r="A173" s="24" t="s">
        <v>97</v>
      </c>
      <c r="B173" s="24"/>
      <c r="C173" s="25" t="s">
        <v>22</v>
      </c>
      <c r="D173" s="25"/>
      <c r="E173" s="25" t="s">
        <v>22</v>
      </c>
    </row>
    <row r="174" spans="1:5" hidden="1" x14ac:dyDescent="0.2">
      <c r="A174" s="26" t="s">
        <v>20</v>
      </c>
      <c r="B174" s="26"/>
      <c r="C174" s="27" t="s">
        <v>22</v>
      </c>
      <c r="D174" s="27"/>
      <c r="E174" s="27" t="s">
        <v>22</v>
      </c>
    </row>
    <row r="175" spans="1:5" hidden="1" x14ac:dyDescent="0.2">
      <c r="A175" s="13"/>
      <c r="B175" s="13"/>
      <c r="C175" s="21"/>
      <c r="D175" s="21"/>
      <c r="E175" s="21"/>
    </row>
    <row r="176" spans="1:5" hidden="1" x14ac:dyDescent="0.2">
      <c r="A176" s="24" t="s">
        <v>98</v>
      </c>
      <c r="B176" s="24"/>
      <c r="C176" s="25">
        <v>2052923.85</v>
      </c>
      <c r="D176" s="25"/>
      <c r="E176" s="25" t="s">
        <v>22</v>
      </c>
    </row>
    <row r="177" spans="1:5" hidden="1" x14ac:dyDescent="0.2">
      <c r="A177" s="24" t="s">
        <v>99</v>
      </c>
      <c r="B177" s="24"/>
      <c r="C177" s="25">
        <v>2138739.94</v>
      </c>
      <c r="D177" s="25"/>
      <c r="E177" s="25">
        <v>2052923.85</v>
      </c>
    </row>
    <row r="178" spans="1:5" hidden="1" x14ac:dyDescent="0.2">
      <c r="A178" s="26" t="s">
        <v>20</v>
      </c>
      <c r="B178" s="26"/>
      <c r="C178" s="27">
        <v>85816.09</v>
      </c>
      <c r="D178" s="27"/>
      <c r="E178" s="27">
        <v>2052923.85</v>
      </c>
    </row>
    <row r="179" spans="1:5" hidden="1" x14ac:dyDescent="0.2">
      <c r="A179" s="13"/>
      <c r="B179" s="13"/>
      <c r="C179" s="21"/>
      <c r="D179" s="21"/>
      <c r="E179" s="21"/>
    </row>
    <row r="180" spans="1:5" hidden="1" x14ac:dyDescent="0.2">
      <c r="A180" s="24" t="s">
        <v>100</v>
      </c>
      <c r="B180" s="24"/>
      <c r="C180" s="25">
        <v>129286.62</v>
      </c>
      <c r="D180" s="25"/>
      <c r="E180" s="25" t="s">
        <v>22</v>
      </c>
    </row>
    <row r="181" spans="1:5" hidden="1" x14ac:dyDescent="0.2">
      <c r="A181" s="24" t="s">
        <v>101</v>
      </c>
      <c r="B181" s="24"/>
      <c r="C181" s="25">
        <v>91262.84</v>
      </c>
      <c r="D181" s="25"/>
      <c r="E181" s="25">
        <v>129286.62</v>
      </c>
    </row>
    <row r="182" spans="1:5" hidden="1" x14ac:dyDescent="0.2">
      <c r="A182" s="26" t="s">
        <v>20</v>
      </c>
      <c r="B182" s="26"/>
      <c r="C182" s="27">
        <v>-38023.78</v>
      </c>
      <c r="D182" s="27"/>
      <c r="E182" s="27">
        <v>129286.62</v>
      </c>
    </row>
    <row r="183" spans="1:5" hidden="1" x14ac:dyDescent="0.2">
      <c r="A183" s="13"/>
      <c r="B183" s="13"/>
      <c r="C183" s="21"/>
      <c r="D183" s="21"/>
      <c r="E183" s="21"/>
    </row>
    <row r="184" spans="1:5" hidden="1" x14ac:dyDescent="0.2">
      <c r="A184" s="24" t="s">
        <v>102</v>
      </c>
      <c r="B184" s="24"/>
      <c r="C184" s="25">
        <v>717875.6</v>
      </c>
      <c r="D184" s="25"/>
      <c r="E184" s="25" t="s">
        <v>22</v>
      </c>
    </row>
    <row r="185" spans="1:5" hidden="1" x14ac:dyDescent="0.2">
      <c r="A185" s="24" t="s">
        <v>103</v>
      </c>
      <c r="B185" s="24"/>
      <c r="C185" s="25" t="s">
        <v>22</v>
      </c>
      <c r="D185" s="25"/>
      <c r="E185" s="25">
        <v>717875.6</v>
      </c>
    </row>
    <row r="186" spans="1:5" hidden="1" x14ac:dyDescent="0.2">
      <c r="A186" s="26" t="s">
        <v>20</v>
      </c>
      <c r="B186" s="26"/>
      <c r="C186" s="27">
        <v>-717875.6</v>
      </c>
      <c r="D186" s="27"/>
      <c r="E186" s="27">
        <v>717875.6</v>
      </c>
    </row>
    <row r="187" spans="1:5" hidden="1" x14ac:dyDescent="0.2">
      <c r="A187" s="13"/>
      <c r="B187" s="13"/>
      <c r="C187" s="21"/>
      <c r="D187" s="21"/>
      <c r="E187" s="21"/>
    </row>
    <row r="188" spans="1:5" hidden="1" x14ac:dyDescent="0.2">
      <c r="A188" s="24" t="s">
        <v>104</v>
      </c>
      <c r="B188" s="24"/>
      <c r="C188" s="25">
        <v>194861.42</v>
      </c>
      <c r="D188" s="25"/>
      <c r="E188" s="25" t="s">
        <v>22</v>
      </c>
    </row>
    <row r="189" spans="1:5" hidden="1" x14ac:dyDescent="0.2">
      <c r="A189" s="24" t="s">
        <v>105</v>
      </c>
      <c r="B189" s="24"/>
      <c r="C189" s="25">
        <v>240594.12</v>
      </c>
      <c r="D189" s="25"/>
      <c r="E189" s="25">
        <v>194861.42</v>
      </c>
    </row>
    <row r="190" spans="1:5" hidden="1" x14ac:dyDescent="0.2">
      <c r="A190" s="26" t="s">
        <v>20</v>
      </c>
      <c r="B190" s="26"/>
      <c r="C190" s="27">
        <v>45732.7</v>
      </c>
      <c r="D190" s="27"/>
      <c r="E190" s="27">
        <v>194861.42</v>
      </c>
    </row>
    <row r="191" spans="1:5" hidden="1" x14ac:dyDescent="0.2">
      <c r="A191" s="13"/>
      <c r="B191" s="13"/>
      <c r="C191" s="21"/>
      <c r="D191" s="21"/>
      <c r="E191" s="21"/>
    </row>
    <row r="192" spans="1:5" hidden="1" x14ac:dyDescent="0.2">
      <c r="A192" s="24" t="s">
        <v>106</v>
      </c>
      <c r="B192" s="24"/>
      <c r="C192" s="25" t="s">
        <v>22</v>
      </c>
      <c r="D192" s="25"/>
      <c r="E192" s="25" t="s">
        <v>22</v>
      </c>
    </row>
    <row r="193" spans="1:5" hidden="1" x14ac:dyDescent="0.2">
      <c r="A193" s="24" t="s">
        <v>107</v>
      </c>
      <c r="B193" s="24"/>
      <c r="C193" s="25" t="s">
        <v>22</v>
      </c>
      <c r="D193" s="25"/>
      <c r="E193" s="25" t="s">
        <v>22</v>
      </c>
    </row>
    <row r="194" spans="1:5" hidden="1" x14ac:dyDescent="0.2">
      <c r="A194" s="26" t="s">
        <v>20</v>
      </c>
      <c r="B194" s="26"/>
      <c r="C194" s="27" t="s">
        <v>22</v>
      </c>
      <c r="D194" s="27"/>
      <c r="E194" s="27" t="s">
        <v>22</v>
      </c>
    </row>
    <row r="195" spans="1:5" hidden="1" x14ac:dyDescent="0.2">
      <c r="A195" s="13"/>
      <c r="B195" s="13"/>
      <c r="C195" s="21"/>
      <c r="D195" s="21"/>
      <c r="E195" s="21"/>
    </row>
    <row r="196" spans="1:5" hidden="1" x14ac:dyDescent="0.2">
      <c r="A196" s="24" t="s">
        <v>108</v>
      </c>
      <c r="B196" s="24"/>
      <c r="C196" s="25">
        <v>3937524.83</v>
      </c>
      <c r="D196" s="25"/>
      <c r="E196" s="25" t="s">
        <v>22</v>
      </c>
    </row>
    <row r="197" spans="1:5" hidden="1" x14ac:dyDescent="0.2">
      <c r="A197" s="24" t="s">
        <v>109</v>
      </c>
      <c r="B197" s="24"/>
      <c r="C197" s="25">
        <v>2328239.12</v>
      </c>
      <c r="D197" s="25"/>
      <c r="E197" s="25">
        <v>3937524.83</v>
      </c>
    </row>
    <row r="198" spans="1:5" hidden="1" x14ac:dyDescent="0.2">
      <c r="A198" s="26" t="s">
        <v>20</v>
      </c>
      <c r="B198" s="26"/>
      <c r="C198" s="27">
        <v>-1609285.71</v>
      </c>
      <c r="D198" s="27"/>
      <c r="E198" s="27">
        <v>3937524.83</v>
      </c>
    </row>
    <row r="199" spans="1:5" hidden="1" x14ac:dyDescent="0.2">
      <c r="A199" s="13"/>
      <c r="B199" s="13"/>
      <c r="C199" s="21"/>
      <c r="D199" s="21"/>
      <c r="E199" s="21"/>
    </row>
    <row r="200" spans="1:5" hidden="1" x14ac:dyDescent="0.2">
      <c r="A200" s="24" t="s">
        <v>110</v>
      </c>
      <c r="B200" s="24"/>
      <c r="C200" s="25">
        <v>8839855.2400000002</v>
      </c>
      <c r="D200" s="25"/>
      <c r="E200" s="25" t="s">
        <v>22</v>
      </c>
    </row>
    <row r="201" spans="1:5" hidden="1" x14ac:dyDescent="0.2">
      <c r="A201" s="24" t="s">
        <v>111</v>
      </c>
      <c r="B201" s="24"/>
      <c r="C201" s="25">
        <v>6491208.7000000002</v>
      </c>
      <c r="D201" s="25"/>
      <c r="E201" s="25">
        <v>8839855.2400000002</v>
      </c>
    </row>
    <row r="202" spans="1:5" hidden="1" x14ac:dyDescent="0.2">
      <c r="A202" s="26" t="s">
        <v>20</v>
      </c>
      <c r="B202" s="26"/>
      <c r="C202" s="27">
        <v>-2348646.54</v>
      </c>
      <c r="D202" s="27"/>
      <c r="E202" s="27">
        <v>8839855.2400000002</v>
      </c>
    </row>
    <row r="203" spans="1:5" hidden="1" x14ac:dyDescent="0.2">
      <c r="A203" s="13"/>
      <c r="B203" s="13"/>
      <c r="C203" s="21"/>
      <c r="D203" s="21"/>
      <c r="E203" s="21"/>
    </row>
    <row r="204" spans="1:5" hidden="1" x14ac:dyDescent="0.2">
      <c r="A204" s="24" t="s">
        <v>112</v>
      </c>
      <c r="B204" s="24"/>
      <c r="C204" s="25" t="s">
        <v>22</v>
      </c>
      <c r="D204" s="25"/>
      <c r="E204" s="25" t="s">
        <v>22</v>
      </c>
    </row>
    <row r="205" spans="1:5" hidden="1" x14ac:dyDescent="0.2">
      <c r="A205" s="24" t="s">
        <v>113</v>
      </c>
      <c r="B205" s="24"/>
      <c r="C205" s="25" t="s">
        <v>22</v>
      </c>
      <c r="D205" s="25"/>
      <c r="E205" s="25" t="s">
        <v>22</v>
      </c>
    </row>
    <row r="206" spans="1:5" hidden="1" x14ac:dyDescent="0.2">
      <c r="A206" s="26" t="s">
        <v>20</v>
      </c>
      <c r="B206" s="26"/>
      <c r="C206" s="27" t="s">
        <v>22</v>
      </c>
      <c r="D206" s="27"/>
      <c r="E206" s="27" t="s">
        <v>22</v>
      </c>
    </row>
    <row r="207" spans="1:5" hidden="1" x14ac:dyDescent="0.2">
      <c r="A207" s="13"/>
      <c r="B207" s="13"/>
      <c r="C207" s="21"/>
      <c r="D207" s="21"/>
      <c r="E207" s="21"/>
    </row>
    <row r="208" spans="1:5" hidden="1" x14ac:dyDescent="0.2">
      <c r="A208" s="24" t="s">
        <v>114</v>
      </c>
      <c r="B208" s="24"/>
      <c r="C208" s="25" t="s">
        <v>22</v>
      </c>
      <c r="D208" s="25"/>
      <c r="E208" s="25" t="s">
        <v>22</v>
      </c>
    </row>
    <row r="209" spans="1:5" hidden="1" x14ac:dyDescent="0.2">
      <c r="A209" s="24" t="s">
        <v>115</v>
      </c>
      <c r="B209" s="24"/>
      <c r="C209" s="25" t="s">
        <v>22</v>
      </c>
      <c r="D209" s="25"/>
      <c r="E209" s="25" t="s">
        <v>22</v>
      </c>
    </row>
    <row r="210" spans="1:5" hidden="1" x14ac:dyDescent="0.2">
      <c r="A210" s="26" t="s">
        <v>20</v>
      </c>
      <c r="B210" s="26"/>
      <c r="C210" s="27" t="s">
        <v>22</v>
      </c>
      <c r="D210" s="27"/>
      <c r="E210" s="27" t="s">
        <v>22</v>
      </c>
    </row>
    <row r="211" spans="1:5" hidden="1" x14ac:dyDescent="0.2">
      <c r="A211" s="13"/>
      <c r="B211" s="13"/>
      <c r="C211" s="21"/>
      <c r="D211" s="21"/>
      <c r="E211" s="21"/>
    </row>
    <row r="212" spans="1:5" hidden="1" x14ac:dyDescent="0.2">
      <c r="A212" s="24" t="s">
        <v>116</v>
      </c>
      <c r="B212" s="24"/>
      <c r="C212" s="25">
        <v>15021350.5</v>
      </c>
      <c r="D212" s="25"/>
      <c r="E212" s="25" t="s">
        <v>22</v>
      </c>
    </row>
    <row r="213" spans="1:5" hidden="1" x14ac:dyDescent="0.2">
      <c r="A213" s="24" t="s">
        <v>117</v>
      </c>
      <c r="B213" s="24"/>
      <c r="C213" s="25">
        <v>15623824.300000001</v>
      </c>
      <c r="D213" s="25"/>
      <c r="E213" s="25">
        <v>15021350.5</v>
      </c>
    </row>
    <row r="214" spans="1:5" hidden="1" x14ac:dyDescent="0.2">
      <c r="A214" s="26" t="s">
        <v>20</v>
      </c>
      <c r="B214" s="26"/>
      <c r="C214" s="27">
        <v>602473.80000000005</v>
      </c>
      <c r="D214" s="27"/>
      <c r="E214" s="27">
        <v>15021350.5</v>
      </c>
    </row>
    <row r="215" spans="1:5" x14ac:dyDescent="0.2">
      <c r="A215" s="13"/>
      <c r="B215" s="13"/>
      <c r="C215" s="21"/>
      <c r="D215" s="21"/>
      <c r="E215" s="21"/>
    </row>
    <row r="216" spans="1:5" x14ac:dyDescent="0.2">
      <c r="A216" s="13"/>
      <c r="B216" s="13"/>
      <c r="C216" s="21"/>
      <c r="D216" s="21"/>
      <c r="E216" s="21"/>
    </row>
    <row r="217" spans="1:5" x14ac:dyDescent="0.2">
      <c r="A217" s="13"/>
      <c r="B217" s="13"/>
      <c r="C217" s="21"/>
      <c r="D217" s="21"/>
      <c r="E217" s="21"/>
    </row>
    <row r="218" spans="1:5" x14ac:dyDescent="0.2">
      <c r="A218" s="13"/>
      <c r="B218" s="13"/>
      <c r="C218" s="21"/>
      <c r="D218" s="21"/>
      <c r="E218" s="21"/>
    </row>
    <row r="219" spans="1:5" x14ac:dyDescent="0.2">
      <c r="A219" s="13"/>
      <c r="B219" s="13"/>
      <c r="C219" s="21"/>
      <c r="D219" s="21"/>
      <c r="E219" s="21"/>
    </row>
  </sheetData>
  <mergeCells count="5">
    <mergeCell ref="A1:I1"/>
    <mergeCell ref="A2:I2"/>
    <mergeCell ref="A4:I4"/>
    <mergeCell ref="A5:I5"/>
    <mergeCell ref="A6:I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AC7F27C2366A428D7FC4A6B5FB7730" ma:contentTypeVersion="20" ma:contentTypeDescription="Crie um novo documento." ma:contentTypeScope="" ma:versionID="6597a97b319ac0e358c66aaaa9e21584">
  <xsd:schema xmlns:xsd="http://www.w3.org/2001/XMLSchema" xmlns:xs="http://www.w3.org/2001/XMLSchema" xmlns:p="http://schemas.microsoft.com/office/2006/metadata/properties" xmlns:ns1="http://schemas.microsoft.com/sharepoint/v3" xmlns:ns2="771006dc-fa6f-4171-a48e-911441324308" xmlns:ns3="06247aba-9a4f-41c0-8d29-0aa6847c8c78" targetNamespace="http://schemas.microsoft.com/office/2006/metadata/properties" ma:root="true" ma:fieldsID="90f5deeedf5b4cb651cc5d6f817e8206" ns1:_="" ns2:_="" ns3:_="">
    <xsd:import namespace="http://schemas.microsoft.com/sharepoint/v3"/>
    <xsd:import namespace="771006dc-fa6f-4171-a48e-911441324308"/>
    <xsd:import namespace="06247aba-9a4f-41c0-8d29-0aa6847c8c7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1:_ip_UnifiedCompliancePolicyProperties" minOccurs="0"/>
                <xsd:element ref="ns1:_ip_UnifiedCompliancePolicyUIAc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006dc-fa6f-4171-a48e-91144132430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e43c68e-bb93-48fb-935f-14c9dc9e72ef}" ma:internalName="TaxCatchAll" ma:showField="CatchAllData" ma:web="771006dc-fa6f-4171-a48e-9114413243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247aba-9a4f-41c0-8d29-0aa6847c8c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fcd3477f-ba74-45c6-a18d-e1c54cccb0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06247aba-9a4f-41c0-8d29-0aa6847c8c78">
      <Terms xmlns="http://schemas.microsoft.com/office/infopath/2007/PartnerControls"/>
    </lcf76f155ced4ddcb4097134ff3c332f>
    <TaxCatchAll xmlns="771006dc-fa6f-4171-a48e-911441324308" xsi:nil="true"/>
  </documentManagement>
</p:properties>
</file>

<file path=customXml/itemProps1.xml><?xml version="1.0" encoding="utf-8"?>
<ds:datastoreItem xmlns:ds="http://schemas.openxmlformats.org/officeDocument/2006/customXml" ds:itemID="{531ABE90-3747-4C91-8AA0-63DAC138F953}"/>
</file>

<file path=customXml/itemProps2.xml><?xml version="1.0" encoding="utf-8"?>
<ds:datastoreItem xmlns:ds="http://schemas.openxmlformats.org/officeDocument/2006/customXml" ds:itemID="{01244FA1-90CE-48FD-9CEC-7AE5DE7C6418}"/>
</file>

<file path=customXml/itemProps3.xml><?xml version="1.0" encoding="utf-8"?>
<ds:datastoreItem xmlns:ds="http://schemas.openxmlformats.org/officeDocument/2006/customXml" ds:itemID="{2B69D0EE-BC77-44A9-A9E1-02913EFEF5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Cleiton Rodrigo Buarque Silva</dc:creator>
  <cp:lastModifiedBy>Cleiton Rodrigo Buarque Silva</cp:lastModifiedBy>
  <dcterms:created xsi:type="dcterms:W3CDTF">2025-03-31T18:24:41Z</dcterms:created>
  <dcterms:modified xsi:type="dcterms:W3CDTF">2025-03-31T18:30:17Z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0x01010069AC7F27C2366A428D7FC4A6B5FB7730</vt:lpwstr>
  </property>
  <property fmtid="{D5CDD505-2E9C-101B-9397-08002B2CF9AE}" pid="3" name="MediaServiceImageTags">
    <vt:lpwstr/>
  </property>
</Properties>
</file>